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ables/table1.xml" ContentType="application/vnd.openxmlformats-officedocument.spreadsheetml.table+xml"/>
  <Override PartName="/xl/worksheets/sheet5.xml" ContentType="application/vnd.openxmlformats-officedocument.spreadsheetml.worksheet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tables/table3.xml" ContentType="application/vnd.openxmlformats-officedocument.spreadsheetml.table+xml"/>
  <Override PartName="/xl/worksheets/sheet7.xml" ContentType="application/vnd.openxmlformats-officedocument.spreadsheetml.worksheet+xml"/>
  <Override PartName="/xl/tables/table4.xml" ContentType="application/vnd.openxmlformats-officedocument.spreadsheetml.table+xml"/>
  <Override PartName="/xl/worksheets/sheet8.xml" ContentType="application/vnd.openxmlformats-officedocument.spreadsheetml.worksheet+xml"/>
  <Override PartName="/xl/tables/table5.xml" ContentType="application/vnd.openxmlformats-officedocument.spreadsheetml.table+xml"/>
  <Override PartName="/xl/worksheets/sheet9.xml" ContentType="application/vnd.openxmlformats-officedocument.spreadsheetml.worksheet+xml"/>
  <Override PartName="/xl/tables/table6.xml" ContentType="application/vnd.openxmlformats-officedocument.spreadsheetml.table+xml"/>
  <Override PartName="/xl/worksheets/sheet10.xml" ContentType="application/vnd.openxmlformats-officedocument.spreadsheetml.worksheet+xml"/>
  <Override PartName="/xl/tables/table7.xml" ContentType="application/vnd.openxmlformats-officedocument.spreadsheetml.table+xml"/>
  <Override PartName="/xl/worksheets/sheet11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drawings/charts/chart2.xml" ContentType="application/vnd.openxmlformats-officedocument.drawingml.chart+xml"/>
  <Override PartName="/xl/worksheets/sheet12.xml" ContentType="application/vnd.openxmlformats-officedocument.spreadsheetml.worksheet+xml"/>
  <Override PartName="/xl/drawings/drawing2.xml" ContentType="application/vnd.openxmlformats-officedocument.drawing+xml"/>
  <Override PartName="/xl/drawings/charts/chart3.xml" ContentType="application/vnd.openxmlformats-officedocument.drawingml.char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fafd51399447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tart" sheetId="1" r:id="Rb9db4bb5964e488c"/>
    <x:sheet xmlns:r="http://schemas.openxmlformats.org/officeDocument/2006/relationships" name="Einstellungen" sheetId="2" r:id="Rcd3f08638cf24a23"/>
    <x:sheet xmlns:r="http://schemas.openxmlformats.org/officeDocument/2006/relationships" name="Kategorien" sheetId="3" r:id="R64c3e6525efb4e07"/>
    <x:sheet xmlns:r="http://schemas.openxmlformats.org/officeDocument/2006/relationships" name="Buchungen" sheetId="4" r:id="Rc91cc386f37b4a31"/>
    <x:sheet xmlns:r="http://schemas.openxmlformats.org/officeDocument/2006/relationships" name="Fixkosten" sheetId="5" r:id="R329610e743cf40fc"/>
    <x:sheet xmlns:r="http://schemas.openxmlformats.org/officeDocument/2006/relationships" name="Jahreskosten" sheetId="6" r:id="R2f0ba92bdb594c1c"/>
    <x:sheet xmlns:r="http://schemas.openxmlformats.org/officeDocument/2006/relationships" name="Rücklagen" sheetId="7" r:id="R652651c2814b4b1b"/>
    <x:sheet xmlns:r="http://schemas.openxmlformats.org/officeDocument/2006/relationships" name="Sparziele" sheetId="8" r:id="R7ecf413d23f748c3"/>
    <x:sheet xmlns:r="http://schemas.openxmlformats.org/officeDocument/2006/relationships" name="Schulden" sheetId="9" r:id="R7ad0be6044304bdc"/>
    <x:sheet xmlns:r="http://schemas.openxmlformats.org/officeDocument/2006/relationships" name="Vermögen" sheetId="10" r:id="R1ca098667a00410b"/>
    <x:sheet xmlns:r="http://schemas.openxmlformats.org/officeDocument/2006/relationships" name="Dashboard" sheetId="11" r:id="R07784459611c41ff"/>
    <x:sheet xmlns:r="http://schemas.openxmlformats.org/officeDocument/2006/relationships" name="Monatsvergleich" sheetId="12" r:id="Rdcca75b3f5bc4716"/>
    <x:sheet xmlns:r="http://schemas.openxmlformats.org/officeDocument/2006/relationships" name="Szenarien" sheetId="13" r:id="Rd54360901f6649f0"/>
    <x:sheet xmlns:r="http://schemas.openxmlformats.org/officeDocument/2006/relationships" name="Budgetplanung" sheetId="14" r:id="Raef5db2393f14ff8"/>
    <x:sheet xmlns:r="http://schemas.openxmlformats.org/officeDocument/2006/relationships" name="Prognose" sheetId="15" r:id="Rd8e5cf0cd1ad4da5"/>
    <x:sheet xmlns:r="http://schemas.openxmlformats.org/officeDocument/2006/relationships" name="Sparpotenzial" sheetId="16" r:id="R30c37e34d4274b88"/>
    <x:sheet xmlns:r="http://schemas.openxmlformats.org/officeDocument/2006/relationships" name="Start-Assistent" sheetId="17" r:id="Rbbf56b5ad06a4d43"/>
    <x:sheet xmlns:r="http://schemas.openxmlformats.org/officeDocument/2006/relationships" name="Notgroschen" sheetId="18" r:id="R60393c5446d6418b"/>
    <x:sheet xmlns:r="http://schemas.openxmlformats.org/officeDocument/2006/relationships" name="Rücklagen-Analyse" sheetId="19" r:id="Rfd1d716a572241c5"/>
    <x:sheet xmlns:r="http://schemas.openxmlformats.org/officeDocument/2006/relationships" name="Schulden-Analyse" sheetId="20" r:id="Ra6e0451e6b584603"/>
    <x:sheet xmlns:r="http://schemas.openxmlformats.org/officeDocument/2006/relationships" name="Jahres-Dashboard" sheetId="21" r:id="R961b1b92f67c4ba1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8">
    <x:numFmt numFmtId="200" formatCode="#,##0.00 &quot;€&quot;"/>
    <x:numFmt numFmtId="201" formatCode="0.0%"/>
    <x:numFmt numFmtId="202" formatCode="dd.mm.yyyy"/>
    <x:numFmt numFmtId="203" formatCode="0%"/>
    <x:numFmt numFmtId="204" formatCode="0"/>
    <x:numFmt numFmtId="205" formatCode="#,##0.00"/>
    <x:numFmt numFmtId="206" formatCode="0.0"/>
    <x:numFmt numFmtId="207" formatCode="0.00%"/>
  </x:numFmts>
  <x:fonts count="10">
    <x:font>
      <x:sz val="11"/>
      <x:name val="Carlito"/>
    </x:font>
    <x:font>
      <x:b/>
      <x:sz val="18"/>
      <x:color rgb="FFFFFFFF"/>
      <x:name val="Carlito"/>
    </x:font>
    <x:font>
      <x:i/>
      <x:sz val="11"/>
      <x:color rgb="FF39536D"/>
      <x:name val="Carlito"/>
    </x:font>
    <x:font>
      <x:b/>
      <x:sz val="11"/>
      <x:color rgb="FFFFFFFF"/>
      <x:name val="Carlito"/>
    </x:font>
    <x:font>
      <x:b/>
      <x:sz val="16"/>
      <x:color rgb="FFFFFFFF"/>
      <x:name val="Carlito"/>
    </x:font>
    <x:font>
      <x:i/>
      <x:sz val="11"/>
      <x:color rgb="FF274C68"/>
      <x:name val="Carlito"/>
    </x:font>
    <x:font>
      <x:b/>
      <x:sz val="15"/>
      <x:color rgb="FFFFFFFF"/>
      <x:name val="Carlito"/>
    </x:font>
    <x:font>
      <x:i/>
      <x:sz val="10"/>
      <x:color rgb="FF34495E"/>
      <x:name val="Carlito"/>
    </x:font>
    <x:font>
      <x:b/>
      <x:sz val="11"/>
      <x:color rgb="FF123B5D"/>
      <x:name val="Carlito"/>
    </x:font>
    <x:font>
      <x:sz val="11"/>
      <x:color rgb="FF333333"/>
      <x:name val="Carlito"/>
    </x:font>
  </x:fonts>
  <x:fills count="16">
    <x:fill>
      <x:patternFill patternType="none"/>
    </x:fill>
    <x:fill>
      <x:patternFill patternType="gray125"/>
    </x:fill>
    <x:fill>
      <x:patternFill patternType="solid">
        <x:fgColor rgb="FF17365D"/>
      </x:patternFill>
    </x:fill>
    <x:fill>
      <x:patternFill patternType="solid">
        <x:fgColor rgb="FFEAF1F8"/>
      </x:patternFill>
    </x:fill>
    <x:fill>
      <x:patternFill patternType="solid">
        <x:fgColor rgb="FF2F75B5"/>
      </x:patternFill>
    </x:fill>
    <x:fill>
      <x:patternFill patternType="solid">
        <x:fgColor rgb="FFFFF2CC"/>
      </x:patternFill>
    </x:fill>
    <x:fill>
      <x:patternFill patternType="solid">
        <x:fgColor rgb="FFE2F0D9"/>
      </x:patternFill>
    </x:fill>
    <x:fill>
      <x:patternFill patternType="solid">
        <x:fgColor rgb="FF123B5D"/>
      </x:patternFill>
    </x:fill>
    <x:fill>
      <x:patternFill patternType="solid">
        <x:fgColor rgb="FFEAF2F8"/>
      </x:patternFill>
    </x:fill>
    <x:fill>
      <x:patternFill patternType="solid">
        <x:fgColor rgb="FF1F5A7A"/>
      </x:patternFill>
    </x:fill>
    <x:fill>
      <x:patternFill patternType="solid">
        <x:fgColor rgb="FFFFF4CC"/>
      </x:patternFill>
    </x:fill>
    <x:fill>
      <x:patternFill patternType="solid">
        <x:fgColor rgb="FFEAF7EE"/>
      </x:patternFill>
    </x:fill>
    <x:fill>
      <x:patternFill patternType="solid">
        <x:fgColor rgb="FF123B5D"/>
      </x:patternFill>
    </x:fill>
    <x:fill>
      <x:patternFill patternType="solid">
        <x:fgColor rgb="FFEAF2F8"/>
      </x:patternFill>
    </x:fill>
    <x:fill>
      <x:patternFill patternType="solid">
        <x:fgColor rgb="FFD9EAF7"/>
      </x:patternFill>
    </x:fill>
    <x:fill>
      <x:patternFill patternType="solid">
        <x:fgColor rgb="FFFFF4CC"/>
      </x:patternFill>
    </x:fill>
  </x:fills>
  <x:borders count="2">
    <x:border/>
    <x:border/>
  </x:borders>
  <x:cellStyleXfs count="1">
    <x:xf numFmtId="0" fontId="0" fillId="0" borderId="0"/>
  </x:cellStyleXfs>
  <x:cellXfs count="91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vertical="center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0" fillId="3" borderId="1" xfId="0" applyNumberFormat="1" applyFont="1" applyFill="1" applyBorder="1"/>
    <x:xf numFmtId="0" fontId="2" fillId="3" borderId="1" xfId="0" applyNumberFormat="1" applyFont="1" applyFill="1" applyBorder="1"/>
    <x:xf numFmtId="0" fontId="2" fillId="3" borderId="1" xfId="0" applyNumberFormat="1" applyFont="1" applyFill="1" applyBorder="1" applyAlignment="1">
      <x:alignment wrapText="1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0" xfId="0" applyNumberFormat="1" applyFont="1" applyFill="1" applyBorder="1" applyAlignment="1">
      <x:alignment wrapText="1"/>
    </x:xf>
    <x:xf numFmtId="0" fontId="3" fillId="4" borderId="0" xfId="0" applyNumberFormat="1" applyFont="1" applyFill="1" applyBorder="1" applyAlignment="1">
      <x:alignment horizontal="center" wrapText="1"/>
    </x:xf>
    <x:xf numFmtId="0" fontId="3" fillId="4" borderId="0" xfId="0" applyNumberFormat="1" applyFont="1" applyFill="1" applyBorder="1" applyAlignment="1">
      <x:alignment horizontal="center" vertical="center" wrapText="1"/>
    </x:xf>
    <x:xf numFmtId="0" fontId="0" fillId="4" borderId="1" xfId="0" applyNumberFormat="1" applyFont="1" applyFill="1" applyBorder="1"/>
    <x:xf numFmtId="0" fontId="3" fillId="4" borderId="1" xfId="0" applyNumberFormat="1" applyFont="1" applyFill="1" applyBorder="1"/>
    <x:xf numFmtId="0" fontId="3" fillId="4" borderId="1" xfId="0" applyNumberFormat="1" applyFont="1" applyFill="1" applyBorder="1" applyAlignment="1">
      <x:alignment wrapText="1"/>
    </x:xf>
    <x:xf numFmtId="0" fontId="3" fillId="4" borderId="1" xfId="0" applyNumberFormat="1" applyFont="1" applyFill="1" applyBorder="1" applyAlignment="1">
      <x:alignment horizontal="center" wrapText="1"/>
    </x:xf>
    <x:xf numFmtId="0" fontId="3" fillId="4" borderId="1" xfId="0" applyNumberFormat="1" applyFont="1" applyFill="1" applyBorder="1" applyAlignment="1">
      <x:alignment horizontal="center" vertical="center" wrapText="1"/>
    </x:xf>
    <x:xf numFmtId="0" fontId="0" fillId="0" borderId="0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wrapText="1"/>
    </x:xf>
    <x:xf numFmtId="0" fontId="0" fillId="5" borderId="0" xfId="0" applyNumberFormat="1" applyFont="1" applyFill="1" applyBorder="1"/>
    <x:xf numFmtId="0" fontId="0" fillId="5" borderId="1" xfId="0" applyNumberFormat="1" applyFont="1" applyFill="1" applyBorder="1"/>
    <x:xf numFmtId="200" fontId="0" fillId="5" borderId="0" xfId="0" applyNumberFormat="1" applyFont="1" applyFill="1" applyBorder="1"/>
    <x:xf numFmtId="200" fontId="0" fillId="5" borderId="1" xfId="0" applyNumberFormat="1" applyFont="1" applyFill="1" applyBorder="1"/>
    <x:xf numFmtId="201" fontId="0" fillId="5" borderId="0" xfId="0" applyNumberFormat="1" applyFont="1" applyFill="1" applyBorder="1"/>
    <x:xf numFmtId="201" fontId="0" fillId="5" borderId="1" xfId="0" applyNumberFormat="1" applyFont="1" applyFill="1" applyBorder="1"/>
    <x:xf numFmtId="0" fontId="0" fillId="6" borderId="0" xfId="0" applyNumberFormat="1" applyFont="1" applyFill="1" applyBorder="1"/>
    <x:xf numFmtId="0" fontId="0" fillId="6" borderId="1" xfId="0" applyNumberFormat="1" applyFont="1" applyFill="1" applyBorder="1"/>
    <x:xf numFmtId="202" fontId="0" fillId="5" borderId="0" xfId="0" applyNumberFormat="1" applyFont="1" applyFill="1" applyBorder="1"/>
    <x:xf numFmtId="202" fontId="0" fillId="5" borderId="1" xfId="0" applyNumberFormat="1" applyFont="1" applyFill="1" applyBorder="1"/>
    <x:xf numFmtId="200" fontId="0" fillId="6" borderId="0" xfId="0" applyNumberFormat="1" applyFont="1" applyFill="1" applyBorder="1"/>
    <x:xf numFmtId="200" fontId="0" fillId="6" borderId="1" xfId="0" applyNumberFormat="1" applyFont="1" applyFill="1" applyBorder="1"/>
    <x:xf numFmtId="203" fontId="0" fillId="6" borderId="0" xfId="0" applyNumberFormat="1" applyFont="1" applyFill="1" applyBorder="1"/>
    <x:xf numFmtId="203" fontId="0" fillId="6" borderId="1" xfId="0" applyNumberFormat="1" applyFont="1" applyFill="1" applyBorder="1"/>
    <x:xf numFmtId="201" fontId="0" fillId="6" borderId="0" xfId="0" applyNumberFormat="1" applyFont="1" applyFill="1" applyBorder="1"/>
    <x:xf numFmtId="201" fontId="0" fillId="6" borderId="1" xfId="0" applyNumberFormat="1" applyFont="1" applyFill="1" applyBorder="1"/>
    <x:xf numFmtId="200" fontId="0" fillId="0" borderId="0" xfId="0" applyNumberFormat="1" applyFont="1" applyFill="1" applyBorder="1"/>
    <x:xf numFmtId="200" fontId="0" fillId="0" borderId="1" xfId="0" applyNumberFormat="1" applyFont="1" applyFill="1" applyBorder="1"/>
    <x:xf numFmtId="201" fontId="0" fillId="0" borderId="0" xfId="0" applyNumberFormat="1" applyFont="1" applyFill="1" applyBorder="1"/>
    <x:xf numFmtId="201" fontId="0" fillId="0" borderId="1" xfId="0" applyNumberFormat="1" applyFont="1" applyFill="1" applyBorder="1"/>
    <x:xf numFmtId="0" fontId="0" fillId="0" borderId="0" xfId="0" applyNumberFormat="1" applyFont="1" applyFill="1" applyBorder="1"/>
    <x:xf numFmtId="0" fontId="0" fillId="7" borderId="0" xfId="0" applyNumberFormat="1" applyFont="1" applyFill="1" applyBorder="1"/>
    <x:xf numFmtId="0" fontId="4" fillId="7" borderId="0" xfId="0" applyNumberFormat="1" applyFont="1" applyFill="1" applyBorder="1"/>
    <x:xf numFmtId="0" fontId="4" fillId="7" borderId="0" xfId="0" applyNumberFormat="1" applyFont="1" applyFill="1" applyBorder="1" applyAlignment="1">
      <x:alignment vertical="center"/>
    </x:xf>
    <x:xf numFmtId="0" fontId="0" fillId="8" borderId="0" xfId="0" applyNumberFormat="1" applyFont="1" applyFill="1" applyBorder="1"/>
    <x:xf numFmtId="0" fontId="5" fillId="8" borderId="0" xfId="0" applyNumberFormat="1" applyFont="1" applyFill="1" applyBorder="1"/>
    <x:xf numFmtId="0" fontId="5" fillId="8" borderId="0" xfId="0" applyNumberFormat="1" applyFont="1" applyFill="1" applyBorder="1" applyAlignment="1">
      <x:alignment wrapText="1"/>
    </x:xf>
    <x:xf numFmtId="0" fontId="0" fillId="9" borderId="0" xfId="0" applyNumberFormat="1" applyFont="1" applyFill="1" applyBorder="1"/>
    <x:xf numFmtId="0" fontId="3" fillId="9" borderId="0" xfId="0" applyNumberFormat="1" applyFont="1" applyFill="1" applyBorder="1"/>
    <x:xf numFmtId="0" fontId="3" fillId="9" borderId="0" xfId="0" applyNumberFormat="1" applyFont="1" applyFill="1" applyBorder="1" applyAlignment="1">
      <x:alignment wrapText="1"/>
    </x:xf>
    <x:xf numFmtId="0" fontId="3" fillId="9" borderId="0" xfId="0" applyNumberFormat="1" applyFont="1" applyFill="1" applyBorder="1" applyAlignment="1">
      <x:alignment horizontal="center" wrapText="1"/>
    </x:xf>
    <x:xf numFmtId="0" fontId="3" fillId="9" borderId="0" xfId="0" applyNumberFormat="1" applyFont="1" applyFill="1" applyBorder="1" applyAlignment="1">
      <x:alignment horizontal="center" vertical="center" wrapText="1"/>
    </x:xf>
    <x:xf numFmtId="0" fontId="0" fillId="10" borderId="0" xfId="0" applyNumberFormat="1" applyFont="1" applyFill="1" applyBorder="1"/>
    <x:xf numFmtId="0" fontId="0" fillId="11" borderId="0" xfId="0" applyNumberFormat="1" applyFont="1" applyFill="1" applyBorder="1"/>
    <x:xf numFmtId="200" fontId="0" fillId="10" borderId="0" xfId="0" applyNumberFormat="1" applyFont="1" applyFill="1" applyBorder="1"/>
    <x:xf numFmtId="200" fontId="0" fillId="11" borderId="0" xfId="0" applyNumberFormat="1" applyFont="1" applyFill="1" applyBorder="1"/>
    <x:xf numFmtId="201" fontId="0" fillId="11" borderId="0" xfId="0" applyNumberFormat="1" applyFont="1" applyFill="1" applyBorder="1"/>
    <x:xf numFmtId="203" fontId="0" fillId="10" borderId="0" xfId="0" applyNumberFormat="1" applyFont="1" applyFill="1" applyBorder="1"/>
    <x:xf numFmtId="0" fontId="1" fillId="7" borderId="0" xfId="0" applyNumberFormat="1" applyFont="1" applyFill="1" applyBorder="1" applyAlignment="1">
      <x:alignment vertical="center"/>
    </x:xf>
    <x:xf numFmtId="0" fontId="2" fillId="8" borderId="0" xfId="0" applyNumberFormat="1" applyFont="1" applyFill="1" applyBorder="1" applyAlignment="1">
      <x:alignment wrapText="1"/>
    </x:xf>
    <x:xf numFmtId="204" fontId="0" fillId="0" borderId="0" xfId="0" applyNumberFormat="1" applyFont="1" applyFill="1" applyBorder="1"/>
    <x:xf numFmtId="0" fontId="6" fillId="2" borderId="0" xfId="0" applyNumberFormat="1" applyFont="1" applyFill="1" applyBorder="1" applyAlignment="1">
      <x:alignment vertical="center"/>
    </x:xf>
    <x:xf numFmtId="0" fontId="6" fillId="7" borderId="0" xfId="0" applyNumberFormat="1" applyFont="1" applyFill="1" applyBorder="1" applyAlignment="1">
      <x:alignment vertical="center"/>
    </x:xf>
    <x:xf numFmtId="0" fontId="6" fillId="0" borderId="0" xfId="0" applyNumberFormat="1" applyFont="1" applyFill="1" applyBorder="1"/>
    <x:xf numFmtId="0" fontId="6" fillId="7" borderId="0" xfId="0" applyNumberFormat="1" applyFont="1" applyFill="1" applyBorder="1"/>
    <x:xf numFmtId="0" fontId="0" fillId="12" borderId="0" xfId="0" applyNumberFormat="1" applyFont="1" applyFill="1" applyBorder="1"/>
    <x:xf numFmtId="0" fontId="4" fillId="12" borderId="0" xfId="0" applyNumberFormat="1" applyFont="1" applyFill="1" applyBorder="1"/>
    <x:xf numFmtId="0" fontId="4" fillId="12" borderId="0" xfId="0" applyNumberFormat="1" applyFont="1" applyFill="1" applyBorder="1" applyAlignment="1">
      <x:alignment horizontal="left"/>
    </x:xf>
    <x:xf numFmtId="0" fontId="4" fillId="12" borderId="0" xfId="0" applyNumberFormat="1" applyFont="1" applyFill="1" applyBorder="1" applyAlignment="1">
      <x:alignment horizontal="left" vertical="center"/>
    </x:xf>
    <x:xf numFmtId="0" fontId="0" fillId="13" borderId="0" xfId="0" applyNumberFormat="1" applyFont="1" applyFill="1" applyBorder="1"/>
    <x:xf numFmtId="0" fontId="7" fillId="13" borderId="0" xfId="0" applyNumberFormat="1" applyFont="1" applyFill="1" applyBorder="1"/>
    <x:xf numFmtId="0" fontId="7" fillId="13" borderId="0" xfId="0" applyNumberFormat="1" applyFont="1" applyFill="1" applyBorder="1" applyAlignment="1">
      <x:alignment wrapText="1"/>
    </x:xf>
    <x:xf numFmtId="0" fontId="0" fillId="14" borderId="0" xfId="0" applyNumberFormat="1" applyFont="1" applyFill="1" applyBorder="1"/>
    <x:xf numFmtId="0" fontId="8" fillId="14" borderId="0" xfId="0" applyNumberFormat="1" applyFont="1" applyFill="1" applyBorder="1"/>
    <x:xf numFmtId="0" fontId="8" fillId="14" borderId="0" xfId="0" applyNumberFormat="1" applyFont="1" applyFill="1" applyBorder="1" applyAlignment="1">
      <x:alignment wrapText="1"/>
    </x:xf>
    <x:xf numFmtId="0" fontId="8" fillId="14" borderId="0" xfId="0" applyNumberFormat="1" applyFont="1" applyFill="1" applyBorder="1" applyAlignment="1">
      <x:alignment horizontal="center" wrapText="1"/>
    </x:xf>
    <x:xf numFmtId="0" fontId="8" fillId="14" borderId="0" xfId="0" applyNumberFormat="1" applyFont="1" applyFill="1" applyBorder="1" applyAlignment="1">
      <x:alignment horizontal="center" vertical="center" wrapText="1"/>
    </x:xf>
    <x:xf numFmtId="0" fontId="0" fillId="15" borderId="0" xfId="0" applyNumberFormat="1" applyFont="1" applyFill="1" applyBorder="1"/>
    <x:xf numFmtId="0" fontId="9" fillId="15" borderId="0" xfId="0" applyNumberFormat="1" applyFont="1" applyFill="1" applyBorder="1"/>
    <x:xf numFmtId="203" fontId="0" fillId="0" borderId="0" xfId="0" applyNumberFormat="1" applyFont="1" applyFill="1" applyBorder="1"/>
    <x:xf numFmtId="205" fontId="0" fillId="0" borderId="0" xfId="0" applyNumberFormat="1" applyFont="1" applyFill="1" applyBorder="1"/>
    <x:xf numFmtId="205" fontId="9" fillId="15" borderId="0" xfId="0" applyNumberFormat="1" applyFont="1" applyFill="1" applyBorder="1"/>
    <x:xf numFmtId="206" fontId="0" fillId="0" borderId="0" xfId="0" applyNumberFormat="1" applyFont="1" applyFill="1" applyBorder="1"/>
    <x:xf numFmtId="202" fontId="0" fillId="0" borderId="0" xfId="0" applyNumberFormat="1" applyFont="1" applyFill="1" applyBorder="1"/>
    <x:xf numFmtId="207" fontId="0" fillId="0" borderId="0" xfId="0" applyNumberFormat="1" applyFont="1" applyFill="1" applyBorder="1"/>
  </x:cellXfs>
  <x:cellStyles count="1">
    <x:cellStyle name="Normal" xfId="0"/>
  </x:cellStyles>
  <x:dxfs count="9">
    <x:dxf>
      <x:font>
        <x:b/>
        <x:color rgb="FF842029"/>
      </x:font>
      <x:fill>
        <x:patternFill>
          <x:bgColor rgb="FFF8D7DA"/>
        </x:patternFill>
      </x:fill>
    </x:dxf>
    <x:dxf>
      <x:font>
        <x:b/>
        <x:color rgb="FF664D03"/>
      </x:font>
      <x:fill>
        <x:patternFill>
          <x:bgColor rgb="FFFFF3CD"/>
        </x:patternFill>
      </x:fill>
    </x:dxf>
    <x:dxf>
      <x:font>
        <x:b/>
        <x:color rgb="FF0F5132"/>
      </x:font>
      <x:fill>
        <x:patternFill>
          <x:bgColor rgb="FFD1E7DD"/>
        </x:patternFill>
      </x:fill>
    </x:dxf>
    <x:dxf>
      <x:font>
        <x:b/>
        <x:color rgb="FF842029"/>
      </x:font>
      <x:fill>
        <x:patternFill>
          <x:bgColor rgb="FFF8D7DA"/>
        </x:patternFill>
      </x:fill>
    </x:dxf>
    <x:dxf>
      <x:font>
        <x:b/>
        <x:color rgb="FF664D03"/>
      </x:font>
      <x:fill>
        <x:patternFill>
          <x:bgColor rgb="FFFFF3CD"/>
        </x:patternFill>
      </x:fill>
    </x:dxf>
    <x:dxf>
      <x:font>
        <x:b/>
        <x:color rgb="FF0F5132"/>
      </x:font>
      <x:fill>
        <x:patternFill>
          <x:bgColor rgb="FFD1E7DD"/>
        </x:patternFill>
      </x:fill>
    </x:dxf>
    <x:dxf>
      <x:font>
        <x:b/>
        <x:color rgb="FF842029"/>
      </x:font>
      <x:fill>
        <x:patternFill>
          <x:bgColor rgb="FFF8D7DA"/>
        </x:patternFill>
      </x:fill>
    </x:dxf>
    <x:dxf>
      <x:font>
        <x:b/>
        <x:color rgb="FF664D03"/>
      </x:font>
      <x:fill>
        <x:patternFill>
          <x:bgColor rgb="FFFFF3CD"/>
        </x:patternFill>
      </x:fill>
    </x:dxf>
    <x:dxf>
      <x:font>
        <x:b/>
        <x:color rgb="FF0F5132"/>
      </x:font>
      <x:fill>
        <x:patternFill>
          <x:bgColor rgb="FFD1E7DD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ddfae6f3d74f4c" /><Relationship Type="http://schemas.openxmlformats.org/officeDocument/2006/relationships/theme" Target="/xl/theme/theme1.xml" Id="R86fb47f9eaf640bf" /><Relationship Type="http://schemas.openxmlformats.org/officeDocument/2006/relationships/sharedStrings" Target="/xl/sharedStrings.xml" Id="R69763ce77d944b23" /><Relationship Type="http://schemas.openxmlformats.org/officeDocument/2006/relationships/worksheet" Target="/xl/worksheets/sheet1.xml" Id="Rb9db4bb5964e488c" /><Relationship Type="http://schemas.openxmlformats.org/officeDocument/2006/relationships/worksheet" Target="/xl/worksheets/sheet2.xml" Id="Rcd3f08638cf24a23" /><Relationship Type="http://schemas.openxmlformats.org/officeDocument/2006/relationships/worksheet" Target="/xl/worksheets/sheet3.xml" Id="R64c3e6525efb4e07" /><Relationship Type="http://schemas.openxmlformats.org/officeDocument/2006/relationships/worksheet" Target="/xl/worksheets/sheet4.xml" Id="Rc91cc386f37b4a31" /><Relationship Type="http://schemas.openxmlformats.org/officeDocument/2006/relationships/worksheet" Target="/xl/worksheets/sheet5.xml" Id="R329610e743cf40fc" /><Relationship Type="http://schemas.openxmlformats.org/officeDocument/2006/relationships/worksheet" Target="/xl/worksheets/sheet6.xml" Id="R2f0ba92bdb594c1c" /><Relationship Type="http://schemas.openxmlformats.org/officeDocument/2006/relationships/worksheet" Target="/xl/worksheets/sheet7.xml" Id="R652651c2814b4b1b" /><Relationship Type="http://schemas.openxmlformats.org/officeDocument/2006/relationships/worksheet" Target="/xl/worksheets/sheet8.xml" Id="R7ecf413d23f748c3" /><Relationship Type="http://schemas.openxmlformats.org/officeDocument/2006/relationships/worksheet" Target="/xl/worksheets/sheet9.xml" Id="R7ad0be6044304bdc" /><Relationship Type="http://schemas.openxmlformats.org/officeDocument/2006/relationships/worksheet" Target="/xl/worksheets/sheet10.xml" Id="R1ca098667a00410b" /><Relationship Type="http://schemas.openxmlformats.org/officeDocument/2006/relationships/worksheet" Target="/xl/worksheets/sheet11.xml" Id="R07784459611c41ff" /><Relationship Type="http://schemas.openxmlformats.org/officeDocument/2006/relationships/worksheet" Target="/xl/worksheets/sheet12.xml" Id="Rdcca75b3f5bc4716" /><Relationship Type="http://schemas.openxmlformats.org/officeDocument/2006/relationships/worksheet" Target="/xl/worksheets/sheet13.xml" Id="Rd54360901f6649f0" /><Relationship Type="http://schemas.openxmlformats.org/officeDocument/2006/relationships/worksheet" Target="/xl/worksheets/sheet14.xml" Id="Raef5db2393f14ff8" /><Relationship Type="http://schemas.openxmlformats.org/officeDocument/2006/relationships/worksheet" Target="/xl/worksheets/sheet15.xml" Id="Rd8e5cf0cd1ad4da5" /><Relationship Type="http://schemas.openxmlformats.org/officeDocument/2006/relationships/worksheet" Target="/xl/worksheets/sheet16.xml" Id="R30c37e34d4274b88" /><Relationship Type="http://schemas.openxmlformats.org/officeDocument/2006/relationships/worksheet" Target="/xl/worksheets/sheet17.xml" Id="Rbbf56b5ad06a4d43" /><Relationship Type="http://schemas.openxmlformats.org/officeDocument/2006/relationships/worksheet" Target="/xl/worksheets/sheet18.xml" Id="R60393c5446d6418b" /><Relationship Type="http://schemas.openxmlformats.org/officeDocument/2006/relationships/worksheet" Target="/xl/worksheets/sheet19.xml" Id="Rfd1d716a572241c5" /><Relationship Type="http://schemas.openxmlformats.org/officeDocument/2006/relationships/worksheet" Target="/xl/worksheets/sheet20.xml" Id="Ra6e0451e6b584603" /><Relationship Type="http://schemas.openxmlformats.org/officeDocument/2006/relationships/worksheet" Target="/xl/worksheets/sheet21.xml" Id="R961b1b92f67c4ba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7a1aef85b105477b" /><Relationship Type="http://schemas.openxmlformats.org/officeDocument/2006/relationships/chart" Target="/xl/drawings/charts/chart2.xml" Id="R1b359e157b0942ab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chart" Target="/xl/drawings/charts/chart3.xml" Id="Rb7ee08f922bc46bc" /></Relationships>
</file>

<file path=xl/drawings/charts/chart1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t>Ausgaben nach Kategorie</a:t>
            </a:r>
          </a:p>
        </c:rich>
      </c:tx>
    </c:title>
    <c:plotArea>
      <c:barChart>
        <c:barDir val="col"/>
        <c:grouping val="clustered"/>
        <c:varyColors val="0"/>
        <c:ser>
          <c:idx val="0"/>
          <c:order val="0"/>
          <c:tx>
            <c:v>Ausgaben im Monat</c:v>
          </c:tx>
          <c:cat>
            <c:strRef>
              <c:f>'Dashboard'!$D$14:$D$19</c:f>
              <c:strCache>
                <c:ptCount val="0"/>
              </c:strCache>
            </c:strRef>
          </c:cat>
          <c:val>
            <c:numRef>
              <c:f>'Dashboard'!$E$14:$E$19</c:f>
              <c:numCache>
                <c:formatCode>#,##0.00 "€"</c:formatCode>
                <c:ptCount val="0"/>
              </c:numCache>
            </c:numRef>
          </c:val>
        </c:ser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crossAx val="48650112"/>
        <c:crossBetween val="between"/>
      </c:valAx>
    </c:plotArea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2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t>Monatsentwicklung</a:t>
            </a:r>
          </a:p>
        </c:rich>
      </c:tx>
    </c:title>
    <c:plotArea>
      <c:lineChart>
        <c:grouping val="standard"/>
        <c:varyColors val="0"/>
        <c:ser>
          <c:idx val="0"/>
          <c:order val="0"/>
          <c:tx>
            <c:v>Einnahmen</c:v>
          </c:tx>
          <c:marker>
            <c:symbol val="none"/>
          </c:marker>
          <c:cat>
            <c:strRef>
              <c:f>'Monatsvergleich'!$A$5:$A$16</c:f>
              <c:strCache>
                <c:ptCount val="0"/>
              </c:strCache>
            </c:strRef>
          </c:cat>
          <c:val>
            <c:numRef>
              <c:f>'Monatsvergleich'!$B$5:$B$16</c:f>
              <c:numCache>
                <c:formatCode>#,##0.00 "€"</c:formatCode>
                <c:ptCount val="0"/>
              </c:numCache>
            </c:numRef>
          </c:val>
        </c:ser>
        <c:ser>
          <c:idx val="1"/>
          <c:order val="1"/>
          <c:tx>
            <c:v>Ausgaben</c:v>
          </c:tx>
          <c:marker>
            <c:symbol val="none"/>
          </c:marker>
          <c:cat>
            <c:strRef>
              <c:f>'Monatsvergleich'!$A$5:$A$16</c:f>
              <c:strCache>
                <c:ptCount val="0"/>
              </c:strCache>
            </c:strRef>
          </c:cat>
          <c:val>
            <c:numRef>
              <c:f>'Monatsvergleich'!$C$5:$C$16</c:f>
              <c:numCache>
                <c:formatCode>#,##0.00 "€"</c:formatCode>
                <c:ptCount val="0"/>
              </c:numCache>
            </c:numRef>
          </c:val>
        </c:ser>
        <c:ser>
          <c:idx val="2"/>
          <c:order val="2"/>
          <c:tx>
            <c:v>Überschuss</c:v>
          </c:tx>
          <c:marker>
            <c:symbol val="none"/>
          </c:marker>
          <c:cat>
            <c:strRef>
              <c:f>'Monatsvergleich'!$A$5:$A$16</c:f>
              <c:strCache>
                <c:ptCount val="0"/>
              </c:strCache>
            </c:strRef>
          </c:cat>
          <c:val>
            <c:numRef>
              <c:f>'Monatsvergleich'!$D$5:$D$16</c:f>
              <c:numCache>
                <c:formatCode>#,##0.00 "€"</c:formatCode>
                <c:ptCount val="0"/>
              </c:numCache>
            </c:numRef>
          </c:val>
        </c:ser>
        <c:axId val="48650112"/>
        <c:axId val="48672768"/>
      </c:line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crossAx val="48650112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3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t>Monatsentwicklung</a:t>
            </a:r>
          </a:p>
        </c:rich>
      </c:tx>
    </c:title>
    <c:plotArea>
      <c:lineChart>
        <c:grouping val="standard"/>
        <c:varyColors val="0"/>
        <c:ser>
          <c:idx val="0"/>
          <c:order val="0"/>
          <c:tx>
            <c:v>Einnahmen</c:v>
          </c:tx>
          <c:marker>
            <c:symbol val="none"/>
          </c:marker>
          <c:cat>
            <c:strRef>
              <c:f>'Monatsvergleich'!$A$5:$A$16</c:f>
              <c:strCache>
                <c:ptCount val="0"/>
              </c:strCache>
            </c:strRef>
          </c:cat>
          <c:val>
            <c:numRef>
              <c:f>'Monatsvergleich'!$B$5:$B$16</c:f>
              <c:numCache>
                <c:formatCode>#,##0.00 "€"</c:formatCode>
                <c:ptCount val="0"/>
              </c:numCache>
            </c:numRef>
          </c:val>
        </c:ser>
        <c:ser>
          <c:idx val="1"/>
          <c:order val="1"/>
          <c:tx>
            <c:v>Ausgaben</c:v>
          </c:tx>
          <c:marker>
            <c:symbol val="none"/>
          </c:marker>
          <c:cat>
            <c:strRef>
              <c:f>'Monatsvergleich'!$A$5:$A$16</c:f>
              <c:strCache>
                <c:ptCount val="0"/>
              </c:strCache>
            </c:strRef>
          </c:cat>
          <c:val>
            <c:numRef>
              <c:f>'Monatsvergleich'!$C$5:$C$16</c:f>
              <c:numCache>
                <c:formatCode>#,##0.00 "€"</c:formatCode>
                <c:ptCount val="0"/>
              </c:numCache>
            </c:numRef>
          </c:val>
        </c:ser>
        <c:ser>
          <c:idx val="2"/>
          <c:order val="2"/>
          <c:tx>
            <c:v>Überschuss</c:v>
          </c:tx>
          <c:marker>
            <c:symbol val="none"/>
          </c:marker>
          <c:cat>
            <c:strRef>
              <c:f>'Monatsvergleich'!$A$5:$A$16</c:f>
              <c:strCache>
                <c:ptCount val="0"/>
              </c:strCache>
            </c:strRef>
          </c:cat>
          <c:val>
            <c:numRef>
              <c:f>'Monatsvergleich'!$D$5:$D$16</c:f>
              <c:numCache>
                <c:formatCode>#,##0.00 "€"</c:formatCode>
                <c:ptCount val="0"/>
              </c:numCache>
            </c:numRef>
          </c:val>
        </c:ser>
        <c:axId val="48650112"/>
        <c:axId val="48672768"/>
      </c:line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crossAx val="48650112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7</xdr:col>
      <xdr:colOff>0</xdr:colOff>
      <xdr:row>3</xdr:row>
      <xdr:rowOff>0</xdr:rowOff>
    </xdr:from>
    <xdr:to>
      <xdr:col>14</xdr:col>
      <xdr:colOff>0</xdr:colOff>
      <xdr:row>18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7a1aef85b105477b"/>
        </a:graphicData>
      </a:graphic>
    </xdr:graphicFrame>
    <xdr:clientData/>
  </xdr:twoCellAnchor>
  <xdr:twoCellAnchor>
    <xdr:from>
      <xdr:col>7</xdr:col>
      <xdr:colOff>0</xdr:colOff>
      <xdr:row>19</xdr:row>
      <xdr:rowOff>0</xdr:rowOff>
    </xdr:from>
    <xdr:to>
      <xdr:col>14</xdr:col>
      <xdr:colOff>0</xdr:colOff>
      <xdr:row>36</xdr:row>
      <xdr:rowOff>0</xdr:rowOff>
    </xdr:to>
    <xdr:graphicFrame macro="">
      <xdr:nvGraphicFramePr>
        <xdr:cNvPr id="2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1b359e157b0942ab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>
  <xdr:twoCellAnchor>
    <xdr:from>
      <xdr:col>5</xdr:col>
      <xdr:colOff>0</xdr:colOff>
      <xdr:row>3</xdr:row>
      <xdr:rowOff>0</xdr:rowOff>
    </xdr:from>
    <xdr:to>
      <xdr:col>13</xdr:col>
      <xdr:colOff>0</xdr:colOff>
      <xdr:row>20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b7ee08f922bc46bc"/>
        </a:graphicData>
      </a:graphic>
    </xdr:graphicFrame>
    <xdr:clientData/>
  </xdr:twoCellAnchor>
</xdr:wsDr>
</file>

<file path=xl/tables/table1.xml><?xml version="1.0" encoding="utf-8"?>
<x:table xmlns:x="http://schemas.openxmlformats.org/spreadsheetml/2006/main" id="1" name="BuchungenTable" displayName="BuchungenTable" ref="A4:J500" headerRowCount="1" totalsRowCount="0" totalsRowShown="0">
  <x:tableColumns count="10">
    <x:tableColumn id="1" name="Datum"/>
    <x:tableColumn id="2" name="Typ"/>
    <x:tableColumn id="3" name="Kategorie"/>
    <x:tableColumn id="4" name="Beschreibung"/>
    <x:tableColumn id="5" name="Betrag"/>
    <x:tableColumn id="6" name="Zahlungsart"/>
    <x:tableColumn id="7" name="Konto"/>
    <x:tableColumn id="8" name="Monat"/>
    <x:tableColumn id="9" name="Jahr"/>
    <x:tableColumn id="10" name="Notiz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FixkostenTable" displayName="FixkostenTable" ref="A4:H100" headerRowCount="1" totalsRowCount="0" totalsRowShown="0">
  <x:tableColumns count="8">
    <x:tableColumn id="1" name="Kategorie"/>
    <x:tableColumn id="2" name="Bezeichnung"/>
    <x:tableColumn id="3" name="Betrag"/>
    <x:tableColumn id="4" name="Intervall"/>
    <x:tableColumn id="5" name="Monatswert"/>
    <x:tableColumn id="6" name="Jahreswert"/>
    <x:tableColumn id="7" name="Fälligkeit"/>
    <x:tableColumn id="8" name="Optimierbar?"/>
  </x:tableColumns>
  <x:tableStyleInfo name="TableStyleMedium2" showFirstColumn="0" showLastColumn="0" showRowStripes="1" showColumnStripes="0"/>
</x:table>
</file>

<file path=xl/tables/table3.xml><?xml version="1.0" encoding="utf-8"?>
<x:table xmlns:x="http://schemas.openxmlformats.org/spreadsheetml/2006/main" id="3" name="JahreskostenTable" displayName="JahreskostenTable" ref="A4:G100" headerRowCount="1" totalsRowCount="0" totalsRowShown="0">
  <x:tableColumns count="7">
    <x:tableColumn id="1" name="Kategorie"/>
    <x:tableColumn id="2" name="Kostenart"/>
    <x:tableColumn id="3" name="Jahresbetrag"/>
    <x:tableColumn id="4" name="Fällig im Monat"/>
    <x:tableColumn id="5" name="Monatsrücklage"/>
    <x:tableColumn id="6" name="Bereits zurückgelegt"/>
    <x:tableColumn id="7" name="Deckung"/>
  </x:tableColumns>
  <x:tableStyleInfo name="TableStyleMedium2" showFirstColumn="0" showLastColumn="0" showRowStripes="1" showColumnStripes="0"/>
</x:table>
</file>

<file path=xl/tables/table4.xml><?xml version="1.0" encoding="utf-8"?>
<x:table xmlns:x="http://schemas.openxmlformats.org/spreadsheetml/2006/main" id="4" name="RuecklagenTable" displayName="RuecklagenTable" ref="A4:H100" headerRowCount="1" totalsRowCount="0" totalsRowShown="0">
  <x:tableColumns count="8">
    <x:tableColumn id="1" name="Zweck"/>
    <x:tableColumn id="2" name="Zielbetrag"/>
    <x:tableColumn id="3" name="Aktueller Stand"/>
    <x:tableColumn id="4" name="Zieltermin"/>
    <x:tableColumn id="5" name="Restbetrag"/>
    <x:tableColumn id="6" name="Monate verbleibend"/>
    <x:tableColumn id="7" name="Monatsrate nötig"/>
    <x:tableColumn id="8" name="Fortschritt"/>
  </x:tableColumns>
  <x:tableStyleInfo name="TableStyleMedium2" showFirstColumn="0" showLastColumn="0" showRowStripes="1" showColumnStripes="0"/>
</x:table>
</file>

<file path=xl/tables/table5.xml><?xml version="1.0" encoding="utf-8"?>
<x:table xmlns:x="http://schemas.openxmlformats.org/spreadsheetml/2006/main" id="5" name="SparzieleTable" displayName="SparzieleTable" ref="A4:H100" headerRowCount="1" totalsRowCount="0" totalsRowShown="0">
  <x:tableColumns count="8">
    <x:tableColumn id="1" name="Ziel"/>
    <x:tableColumn id="2" name="Zielbetrag"/>
    <x:tableColumn id="3" name="Aktuell"/>
    <x:tableColumn id="4" name="Zieltermin"/>
    <x:tableColumn id="5" name="Rest"/>
    <x:tableColumn id="6" name="Monate"/>
    <x:tableColumn id="7" name="Nötige Rate"/>
    <x:tableColumn id="8" name="Erreicht"/>
  </x:tableColumns>
  <x:tableStyleInfo name="TableStyleMedium2" showFirstColumn="0" showLastColumn="0" showRowStripes="1" showColumnStripes="0"/>
</x:table>
</file>

<file path=xl/tables/table6.xml><?xml version="1.0" encoding="utf-8"?>
<x:table xmlns:x="http://schemas.openxmlformats.org/spreadsheetml/2006/main" id="6" name="SchuldenTable" displayName="SchuldenTable" ref="A4:J100" headerRowCount="1" totalsRowCount="0" totalsRowShown="0">
  <x:tableColumns count="10">
    <x:tableColumn id="1" name="Gläubiger"/>
    <x:tableColumn id="2" name="Art"/>
    <x:tableColumn id="3" name="Restschuld"/>
    <x:tableColumn id="4" name="Zins p.a."/>
    <x:tableColumn id="5" name="Rate/Monat"/>
    <x:tableColumn id="6" name="Restlaufzeit Monate"/>
    <x:tableColumn id="7" name="Monatszins grob"/>
    <x:tableColumn id="8" name="Jahresbelastung"/>
    <x:tableColumn id="9" name="Priorität"/>
    <x:tableColumn id="10" name="Notiz"/>
  </x:tableColumns>
  <x:tableStyleInfo name="TableStyleMedium2" showFirstColumn="0" showLastColumn="0" showRowStripes="1" showColumnStripes="0"/>
</x:table>
</file>

<file path=xl/tables/table7.xml><?xml version="1.0" encoding="utf-8"?>
<x:table xmlns:x="http://schemas.openxmlformats.org/spreadsheetml/2006/main" id="7" name="VermoegenTable" displayName="VermoegenTable" ref="A4:H100" headerRowCount="1" totalsRowCount="0" totalsRowShown="0">
  <x:tableColumns count="8">
    <x:tableColumn id="1" name="Kategorie"/>
    <x:tableColumn id="2" name="Anbieter/Ort"/>
    <x:tableColumn id="3" name="Bezeichnung"/>
    <x:tableColumn id="4" name="Aktueller Wert"/>
    <x:tableColumn id="5" name="Verfügbar?"/>
    <x:tableColumn id="6" name="Rendite/Zins p.a."/>
    <x:tableColumn id="7" name="Stand"/>
    <x:tableColumn id="8" name="Notiz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1.xml" Id="Rb7dce583b67c43b4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2.xml" Id="R533cfb2299f54e77" /></Relationships>
</file>

<file path=xl/worksheets/_rels/sheet6.xml.rels>&#65279;<?xml version="1.0" encoding="utf-8"?><Relationships xmlns="http://schemas.openxmlformats.org/package/2006/relationships"><Relationship Type="http://schemas.openxmlformats.org/officeDocument/2006/relationships/table" Target="/xl/tables/table3.xml" Id="R494809cc88594cdd" /></Relationships>
</file>

<file path=xl/worksheets/_rels/sheet7.xml.rels>&#65279;<?xml version="1.0" encoding="utf-8"?><Relationships xmlns="http://schemas.openxmlformats.org/package/2006/relationships"><Relationship Type="http://schemas.openxmlformats.org/officeDocument/2006/relationships/table" Target="/xl/tables/table4.xml" Id="Rc3e481c85a044eb8" /></Relationships>
</file>

<file path=xl/worksheets/_rels/sheet8.xml.rels>&#65279;<?xml version="1.0" encoding="utf-8"?><Relationships xmlns="http://schemas.openxmlformats.org/package/2006/relationships"><Relationship Type="http://schemas.openxmlformats.org/officeDocument/2006/relationships/table" Target="/xl/tables/table5.xml" Id="R0bbc48fde2884b98" /></Relationships>
</file>

<file path=xl/worksheets/_rels/sheet9.xml.rels>&#65279;<?xml version="1.0" encoding="utf-8"?><Relationships xmlns="http://schemas.openxmlformats.org/package/2006/relationships"><Relationship Type="http://schemas.openxmlformats.org/officeDocument/2006/relationships/table" Target="/xl/tables/table6.xml" Id="R59a22f293b1b4bb4" /></Relationships>
</file>

<file path=xl/worksheets/_rels/sheet10.xml.rels>&#65279;<?xml version="1.0" encoding="utf-8"?><Relationships xmlns="http://schemas.openxmlformats.org/package/2006/relationships"><Relationship Type="http://schemas.openxmlformats.org/officeDocument/2006/relationships/table" Target="/xl/tables/table7.xml" Id="Rd8a5d985fb4b452d" /></Relationships>
</file>

<file path=xl/worksheets/_rels/sheet11.xml.rels>&#65279;<?xml version="1.0" encoding="utf-8"?><Relationships xmlns="http://schemas.openxmlformats.org/package/2006/relationships"><Relationship Type="http://schemas.openxmlformats.org/officeDocument/2006/relationships/drawing" Target="/xl/drawings/drawing1.xml" Id="Re4c20c84bf1a4c77" /></Relationships>
</file>

<file path=xl/worksheets/_rels/sheet12.xml.rels>&#65279;<?xml version="1.0" encoding="utf-8"?><Relationships xmlns="http://schemas.openxmlformats.org/package/2006/relationships"><Relationship Type="http://schemas.openxmlformats.org/officeDocument/2006/relationships/drawing" Target="/xl/drawings/drawing2.xml" Id="R93972fee58c7484c" /></Relationships>
</file>

<file path=xl/worksheets/sheet1.xml><?xml version="1.0" encoding="utf-8"?>
<x:worksheet xmlns:x="http://schemas.openxmlformats.org/spreadsheetml/2006/main">
  <x:sheetFormatPr defaultRowHeight="15"/>
  <x:cols>
    <x:col min="1" max="1" width="15" hidden="0" customWidth="1"/>
    <x:col min="2" max="2" width="48" hidden="0" customWidth="1"/>
  </x:cols>
  <x:sheetData>
    <x:row r="1" ht="34" customHeight="1">
      <x:c r="A1" s="68" t="str">
        <x:v>NurGeld Haushaltsbuch Pro</x:v>
      </x:c>
      <x:c r="B1" s="68"/>
      <x:c r="C1" s="68"/>
      <x:c r="D1" s="68"/>
      <x:c r="E1" s="68"/>
      <x:c r="F1" s="68"/>
      <x:c r="G1" s="68"/>
      <x:c r="H1" s="68"/>
    </x:row>
    <x:row r="2" ht="28" customHeight="1">
      <x:c r="A2" s="10" t="str">
        <x:v>Version 0.1 – Budget, Rücklagen, Schulden, Vermögen und Jahresplanung in einer Datei</x:v>
      </x:c>
      <x:c r="B2" s="10"/>
      <x:c r="C2" s="10"/>
      <x:c r="D2" s="10"/>
      <x:c r="E2" s="10"/>
      <x:c r="F2" s="10"/>
      <x:c r="G2" s="10"/>
      <x:c r="H2" s="10"/>
    </x:row>
    <x:row r="4">
      <x:c r="A4" s="18" t="str">
        <x:v>Schnellstart</x:v>
      </x:c>
      <x:c r="B4" s="18" t="str">
        <x:v>So funktioniert die Datei</x:v>
      </x:c>
    </x:row>
    <x:row r="5">
      <x:c r="A5" t="str">
        <x:v>1</x:v>
      </x:c>
      <x:c r="B5" s="24" t="str">
        <x:v>Unter „Einstellungen“ Jahr, Monat und Basiswerte festlegen.</x:v>
      </x:c>
    </x:row>
    <x:row r="6">
      <x:c r="A6" t="str">
        <x:v>2</x:v>
      </x:c>
      <x:c r="B6" s="24" t="str">
        <x:v>Eigene Kategorien unter „Kategorien“ anpassen.</x:v>
      </x:c>
    </x:row>
    <x:row r="7">
      <x:c r="A7" t="str">
        <x:v>3</x:v>
      </x:c>
      <x:c r="B7" s="24" t="str">
        <x:v>Alle Einnahmen und Ausgaben in „Buchungen“ erfassen.</x:v>
      </x:c>
    </x:row>
    <x:row r="8">
      <x:c r="A8" t="str">
        <x:v>4</x:v>
      </x:c>
      <x:c r="B8" s="24" t="str">
        <x:v>Fixkosten, Jahreskosten, Rücklagen und Sparziele ergänzen.</x:v>
      </x:c>
    </x:row>
    <x:row r="9">
      <x:c r="A9" t="str">
        <x:v>5</x:v>
      </x:c>
      <x:c r="B9" s="24" t="str">
        <x:v>Dashboard und Monatsvergleich aktualisieren sich automatisch.</x:v>
      </x:c>
    </x:row>
    <x:row r="10">
      <x:c r="A10" t="str">
        <x:v>Hinweis</x:v>
      </x:c>
      <x:c r="B10" s="24" t="str">
        <x:v>Gelbe Felder = Eingabe. Grüne Felder = automatische Berechnung.</x:v>
      </x:c>
    </x:row>
  </x:sheetData>
  <x:mergeCells>
    <x:mergeCell ref="A1:H1"/>
    <x:mergeCell ref="A2:H2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defaultRowHeight="15"/>
  <x:cols>
    <x:col min="1" max="1" width="23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</x:cols>
  <x:sheetData>
    <x:row r="1" ht="34" customHeight="1">
      <x:c r="A1" s="68" t="str">
        <x:v>Einstellungen</x:v>
      </x:c>
      <x:c r="B1" s="68"/>
      <x:c r="C1" s="68"/>
      <x:c r="D1" s="68"/>
      <x:c r="E1" s="68"/>
      <x:c r="F1" s="68"/>
      <x:c r="G1" s="70"/>
      <x:c r="H1" s="70"/>
    </x:row>
    <x:row r="2" ht="28" customHeight="1">
      <x:c r="A2" s="10" t="str">
        <x:v>Zentrale Steuerung für Jahr, Monat und Zielwerte</x:v>
      </x:c>
      <x:c r="B2" s="10"/>
      <x:c r="C2" s="10"/>
      <x:c r="D2" s="10"/>
      <x:c r="E2" s="10"/>
      <x:c r="F2" s="10"/>
    </x:row>
    <x:row r="4">
      <x:c r="A4" s="18" t="str">
        <x:v>Einstellung</x:v>
      </x:c>
      <x:c r="B4" s="18" t="str">
        <x:v>Wert</x:v>
      </x:c>
    </x:row>
    <x:row r="5">
      <x:c r="A5" t="str">
        <x:v>Planjahr</x:v>
      </x:c>
      <x:c r="B5" s="26" t="n">
        <x:v>2026</x:v>
      </x:c>
    </x:row>
    <x:row r="6">
      <x:c r="A6" t="str">
        <x:v>Auswertungsmonat (1–12)</x:v>
      </x:c>
      <x:c r="B6" s="26" t="n">
        <x:v>9</x:v>
      </x:c>
    </x:row>
    <x:row r="7">
      <x:c r="A7" t="str">
        <x:v>Monatliches Netto-Zieleinkommen</x:v>
      </x:c>
      <x:c r="B7" s="28" t="n">
        <x:v>3200</x:v>
      </x:c>
    </x:row>
    <x:row r="8">
      <x:c r="A8" t="str">
        <x:v>Monatliches Sparziel</x:v>
      </x:c>
      <x:c r="B8" s="28" t="n">
        <x:v>500</x:v>
      </x:c>
    </x:row>
    <x:row r="9">
      <x:c r="A9" t="str">
        <x:v>Notgroschen-Ziel in Monatsausgaben</x:v>
      </x:c>
      <x:c r="B9" s="26" t="n">
        <x:v>3</x:v>
      </x:c>
    </x:row>
    <x:row r="10">
      <x:c r="A10" t="str">
        <x:v>Maximale Fixkostenquote</x:v>
      </x:c>
      <x:c r="B10" s="30" t="n">
        <x:v>0.5</x:v>
      </x:c>
    </x:row>
    <x:row r="11">
      <x:c r="A11" t="str">
        <x:v>Minimale Sparquote</x:v>
      </x:c>
      <x:c r="B11" s="30" t="n">
        <x:v>0.1</x:v>
      </x:c>
    </x:row>
    <x:row r="12">
      <x:c r="A12" t="str">
        <x:v>Währung</x:v>
      </x:c>
      <x:c r="B12" s="26" t="str">
        <x:v>EUR</x:v>
      </x:c>
    </x:row>
  </x:sheetData>
  <x:mergeCells>
    <x:mergeCell ref="A1:F1"/>
    <x:mergeCell ref="A2:F2"/>
  </x:mergeCell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FormatPr defaultRowHeight="15"/>
  <x:cols>
    <x:col min="1" max="1" width="22" hidden="0" customWidth="1"/>
    <x:col min="2" max="2" width="22" hidden="0" customWidth="1"/>
    <x:col min="3" max="3" width="22" hidden="0" customWidth="1"/>
    <x:col min="4" max="4" width="22" hidden="0" customWidth="1"/>
    <x:col min="5" max="5" width="22" hidden="0" customWidth="1"/>
    <x:col min="6" max="6" width="22" hidden="0" customWidth="1"/>
  </x:cols>
  <x:sheetData>
    <x:row r="1" ht="34" customHeight="1">
      <x:c r="A1" s="68" t="str">
        <x:v>Kategorien</x:v>
      </x:c>
      <x:c r="B1" s="68"/>
      <x:c r="C1" s="68"/>
      <x:c r="D1" s="68"/>
      <x:c r="E1" s="68"/>
      <x:c r="F1" s="68"/>
      <x:c r="G1" s="70"/>
      <x:c r="H1" s="70"/>
    </x:row>
    <x:row r="2" ht="28" customHeight="1">
      <x:c r="A2" s="10" t="str">
        <x:v>Listen frei anpassen und erweitern</x:v>
      </x:c>
      <x:c r="B2" s="10"/>
      <x:c r="C2" s="10"/>
      <x:c r="D2" s="10"/>
      <x:c r="E2" s="10"/>
      <x:c r="F2" s="10"/>
    </x:row>
    <x:row r="4">
      <x:c r="A4" s="18" t="str">
        <x:v>Typ</x:v>
      </x:c>
      <x:c r="B4" s="18" t="str">
        <x:v>Kategorie</x:v>
      </x:c>
      <x:c r="C4" s="18" t="str">
        <x:v>Budget relevant</x:v>
      </x:c>
      <x:c r="E4" s="18" t="str">
        <x:v>Zahlungsart</x:v>
      </x:c>
      <x:c r="F4" s="18" t="str">
        <x:v>Kontotyp</x:v>
      </x:c>
    </x:row>
    <x:row r="5">
      <x:c r="A5" s="26" t="str">
        <x:v>Einnahme</x:v>
      </x:c>
      <x:c r="B5" s="26" t="str">
        <x:v>Gehalt</x:v>
      </x:c>
      <x:c r="C5" s="26" t="str">
        <x:v>Nein</x:v>
      </x:c>
      <x:c r="E5" s="26" t="str">
        <x:v>Überweisung</x:v>
      </x:c>
      <x:c r="F5" s="26" t="str">
        <x:v>Girokonto</x:v>
      </x:c>
    </x:row>
    <x:row r="6">
      <x:c r="A6" s="26" t="str">
        <x:v>Einnahme</x:v>
      </x:c>
      <x:c r="B6" s="26" t="str">
        <x:v>Nebenverdienst</x:v>
      </x:c>
      <x:c r="C6" s="26" t="str">
        <x:v>Nein</x:v>
      </x:c>
      <x:c r="E6" s="26" t="str">
        <x:v>Lastschrift</x:v>
      </x:c>
      <x:c r="F6" s="26" t="str">
        <x:v>Tagesgeld</x:v>
      </x:c>
    </x:row>
    <x:row r="7">
      <x:c r="A7" s="26" t="str">
        <x:v>Einnahme</x:v>
      </x:c>
      <x:c r="B7" s="26" t="str">
        <x:v>Kapitalerträge</x:v>
      </x:c>
      <x:c r="C7" s="26" t="str">
        <x:v>Nein</x:v>
      </x:c>
      <x:c r="E7" s="26" t="str">
        <x:v>Kartenzahlung</x:v>
      </x:c>
      <x:c r="F7" s="26" t="str">
        <x:v>Bargeld</x:v>
      </x:c>
    </x:row>
    <x:row r="8">
      <x:c r="A8" s="26" t="str">
        <x:v>Ausgabe</x:v>
      </x:c>
      <x:c r="B8" s="26" t="str">
        <x:v>Wohnen</x:v>
      </x:c>
      <x:c r="C8" s="26" t="str">
        <x:v>Ja</x:v>
      </x:c>
      <x:c r="E8" s="26" t="str">
        <x:v>Bar</x:v>
      </x:c>
      <x:c r="F8" s="26" t="str">
        <x:v>Kreditkarte</x:v>
      </x:c>
    </x:row>
    <x:row r="9">
      <x:c r="A9" s="26" t="str">
        <x:v>Ausgabe</x:v>
      </x:c>
      <x:c r="B9" s="26" t="str">
        <x:v>Lebensmittel</x:v>
      </x:c>
      <x:c r="C9" s="26" t="str">
        <x:v>Ja</x:v>
      </x:c>
      <x:c r="E9" s="26" t="str">
        <x:v>PayPal</x:v>
      </x:c>
      <x:c r="F9" s="26" t="str">
        <x:v>Depot</x:v>
      </x:c>
    </x:row>
    <x:row r="10">
      <x:c r="A10" s="26" t="str">
        <x:v>Ausgabe</x:v>
      </x:c>
      <x:c r="B10" s="26" t="str">
        <x:v>Mobilität</x:v>
      </x:c>
      <x:c r="C10" s="26" t="str">
        <x:v>Ja</x:v>
      </x:c>
      <x:c r="E10" s="26" t="str">
        <x:v>Dauerauftrag</x:v>
      </x:c>
      <x:c r="F10" s="26" t="str">
        <x:v>Sonstiges</x:v>
      </x:c>
    </x:row>
    <x:row r="11">
      <x:c r="A11" s="26" t="str">
        <x:v>Ausgabe</x:v>
      </x:c>
      <x:c r="B11" s="26" t="str">
        <x:v>Versicherungen</x:v>
      </x:c>
      <x:c r="C11" s="26" t="str">
        <x:v>Ja</x:v>
      </x:c>
      <x:c r="E11" s="26" t="str">
        <x:v>Sonstiges</x:v>
      </x:c>
      <x:c r="F11" s="26" t="str"/>
    </x:row>
    <x:row r="12">
      <x:c r="A12" s="26" t="str">
        <x:v>Ausgabe</x:v>
      </x:c>
      <x:c r="B12" s="26" t="str">
        <x:v>Gesundheit</x:v>
      </x:c>
      <x:c r="C12" s="26" t="str">
        <x:v>Ja</x:v>
      </x:c>
      <x:c r="E12" s="26"/>
      <x:c r="F12" s="26"/>
    </x:row>
    <x:row r="13">
      <x:c r="A13" s="26" t="str">
        <x:v>Ausgabe</x:v>
      </x:c>
      <x:c r="B13" s="26" t="str">
        <x:v>Freizeit</x:v>
      </x:c>
      <x:c r="C13" s="26" t="str">
        <x:v>Ja</x:v>
      </x:c>
      <x:c r="E13" s="26"/>
      <x:c r="F13" s="26"/>
    </x:row>
    <x:row r="14">
      <x:c r="A14" s="26" t="str">
        <x:v>Ausgabe</x:v>
      </x:c>
      <x:c r="B14" s="26" t="str">
        <x:v>Kleidung</x:v>
      </x:c>
      <x:c r="C14" s="26" t="str">
        <x:v>Ja</x:v>
      </x:c>
      <x:c r="E14" s="26"/>
      <x:c r="F14" s="26"/>
    </x:row>
    <x:row r="15">
      <x:c r="A15" s="26" t="str">
        <x:v>Ausgabe</x:v>
      </x:c>
      <x:c r="B15" s="26" t="str">
        <x:v>Kinder &amp; Familie</x:v>
      </x:c>
      <x:c r="C15" s="26" t="str">
        <x:v>Ja</x:v>
      </x:c>
      <x:c r="E15" s="26"/>
      <x:c r="F15" s="26"/>
    </x:row>
    <x:row r="16">
      <x:c r="A16" s="26" t="str">
        <x:v>Ausgabe</x:v>
      </x:c>
      <x:c r="B16" s="26" t="str">
        <x:v>Kommunikation</x:v>
      </x:c>
      <x:c r="C16" s="26" t="str">
        <x:v>Ja</x:v>
      </x:c>
      <x:c r="E16" s="26"/>
      <x:c r="F16" s="26"/>
    </x:row>
    <x:row r="17">
      <x:c r="A17" s="26" t="str">
        <x:v>Ausgabe</x:v>
      </x:c>
      <x:c r="B17" s="26" t="str">
        <x:v>Abos &amp; Mitgliedschaften</x:v>
      </x:c>
      <x:c r="C17" s="26" t="str">
        <x:v>Ja</x:v>
      </x:c>
      <x:c r="E17" s="26"/>
      <x:c r="F17" s="26"/>
    </x:row>
    <x:row r="18">
      <x:c r="A18" s="26" t="str">
        <x:v>Ausgabe</x:v>
      </x:c>
      <x:c r="B18" s="26" t="str">
        <x:v>Kredite &amp; Schulden</x:v>
      </x:c>
      <x:c r="C18" s="26" t="str">
        <x:v>Ja</x:v>
      </x:c>
      <x:c r="E18" s="26"/>
      <x:c r="F18" s="26"/>
    </x:row>
    <x:row r="19">
      <x:c r="A19" s="26" t="str">
        <x:v>Ausgabe</x:v>
      </x:c>
      <x:c r="B19" s="26" t="str">
        <x:v>Sparen &amp; Rücklagen</x:v>
      </x:c>
      <x:c r="C19" s="26" t="str">
        <x:v>Ja</x:v>
      </x:c>
      <x:c r="E19" s="26"/>
      <x:c r="F19" s="26"/>
    </x:row>
    <x:row r="20">
      <x:c r="A20" s="26"/>
      <x:c r="B20" s="26"/>
      <x:c r="C20" s="26"/>
      <x:c r="E20" s="26"/>
      <x:c r="F20" s="26"/>
    </x:row>
    <x:row r="21">
      <x:c r="A21" s="26"/>
      <x:c r="B21" s="26"/>
      <x:c r="C21" s="26"/>
      <x:c r="E21" s="26"/>
      <x:c r="F21" s="26"/>
    </x:row>
    <x:row r="22">
      <x:c r="A22" s="26"/>
      <x:c r="B22" s="26"/>
      <x:c r="C22" s="26"/>
      <x:c r="E22" s="26"/>
      <x:c r="F22" s="26"/>
    </x:row>
    <x:row r="23">
      <x:c r="A23" s="26"/>
      <x:c r="B23" s="26"/>
      <x:c r="C23" s="26"/>
      <x:c r="E23" s="26"/>
      <x:c r="F23" s="26"/>
    </x:row>
    <x:row r="24">
      <x:c r="A24" s="26"/>
      <x:c r="B24" s="26"/>
      <x:c r="C24" s="26"/>
      <x:c r="E24" s="26"/>
      <x:c r="F24" s="26"/>
    </x:row>
    <x:row r="25">
      <x:c r="A25" s="26"/>
      <x:c r="B25" s="26"/>
      <x:c r="C25" s="26"/>
      <x:c r="E25" s="26"/>
      <x:c r="F25" s="26"/>
    </x:row>
    <x:row r="26">
      <x:c r="A26" s="26"/>
      <x:c r="B26" s="26"/>
      <x:c r="C26" s="26"/>
      <x:c r="E26" s="26"/>
      <x:c r="F26" s="26"/>
    </x:row>
    <x:row r="27">
      <x:c r="A27" s="26"/>
      <x:c r="B27" s="26"/>
      <x:c r="C27" s="26"/>
      <x:c r="E27" s="26"/>
      <x:c r="F27" s="26"/>
    </x:row>
    <x:row r="28">
      <x:c r="A28" s="26"/>
      <x:c r="B28" s="26"/>
      <x:c r="C28" s="26"/>
      <x:c r="E28" s="26"/>
      <x:c r="F28" s="26"/>
    </x:row>
    <x:row r="29">
      <x:c r="A29" s="26"/>
      <x:c r="B29" s="26"/>
      <x:c r="C29" s="26"/>
      <x:c r="E29" s="26"/>
      <x:c r="F29" s="26"/>
    </x:row>
    <x:row r="30">
      <x:c r="A30" s="26"/>
      <x:c r="B30" s="26"/>
      <x:c r="C30" s="26"/>
      <x:c r="E30" s="26"/>
      <x:c r="F30" s="26"/>
    </x:row>
    <x:row r="31">
      <x:c r="A31" s="26"/>
      <x:c r="B31" s="26"/>
      <x:c r="C31" s="26"/>
      <x:c r="E31" s="26"/>
      <x:c r="F31" s="26"/>
    </x:row>
    <x:row r="32">
      <x:c r="A32" s="26"/>
      <x:c r="B32" s="26"/>
      <x:c r="C32" s="26"/>
      <x:c r="E32" s="26"/>
      <x:c r="F32" s="26"/>
    </x:row>
    <x:row r="33">
      <x:c r="A33" s="26"/>
      <x:c r="B33" s="26"/>
      <x:c r="C33" s="26"/>
      <x:c r="E33" s="26"/>
      <x:c r="F33" s="26"/>
    </x:row>
    <x:row r="34">
      <x:c r="A34" s="26"/>
      <x:c r="B34" s="26"/>
      <x:c r="C34" s="26"/>
      <x:c r="E34" s="26"/>
      <x:c r="F34" s="26"/>
    </x:row>
    <x:row r="35">
      <x:c r="A35" s="26"/>
      <x:c r="B35" s="26"/>
      <x:c r="C35" s="26"/>
      <x:c r="E35" s="26"/>
      <x:c r="F35" s="26"/>
    </x:row>
    <x:row r="36">
      <x:c r="A36" s="26"/>
      <x:c r="B36" s="26"/>
      <x:c r="C36" s="26"/>
      <x:c r="E36" s="26"/>
      <x:c r="F36" s="26"/>
    </x:row>
    <x:row r="37">
      <x:c r="A37" s="26"/>
      <x:c r="B37" s="26"/>
      <x:c r="C37" s="26"/>
      <x:c r="E37" s="26"/>
      <x:c r="F37" s="26"/>
    </x:row>
    <x:row r="38">
      <x:c r="A38" s="26"/>
      <x:c r="B38" s="26"/>
      <x:c r="C38" s="26"/>
      <x:c r="E38" s="26"/>
      <x:c r="F38" s="26"/>
    </x:row>
    <x:row r="39">
      <x:c r="A39" s="26"/>
      <x:c r="B39" s="26"/>
      <x:c r="C39" s="26"/>
      <x:c r="E39" s="26"/>
      <x:c r="F39" s="26"/>
    </x:row>
    <x:row r="40">
      <x:c r="A40" s="26"/>
      <x:c r="B40" s="26"/>
      <x:c r="C40" s="26"/>
      <x:c r="E40" s="26"/>
      <x:c r="F40" s="26"/>
    </x:row>
    <x:row r="41">
      <x:c r="A41" s="26"/>
      <x:c r="B41" s="26"/>
      <x:c r="C41" s="26"/>
      <x:c r="E41" s="26"/>
      <x:c r="F41" s="26"/>
    </x:row>
    <x:row r="42">
      <x:c r="A42" s="26"/>
      <x:c r="B42" s="26"/>
      <x:c r="C42" s="26"/>
      <x:c r="E42" s="26"/>
      <x:c r="F42" s="26"/>
    </x:row>
    <x:row r="43">
      <x:c r="A43" s="26"/>
      <x:c r="B43" s="26"/>
      <x:c r="C43" s="26"/>
      <x:c r="E43" s="26"/>
      <x:c r="F43" s="26"/>
    </x:row>
    <x:row r="44">
      <x:c r="A44" s="26"/>
      <x:c r="B44" s="26"/>
      <x:c r="C44" s="26"/>
      <x:c r="E44" s="26"/>
      <x:c r="F44" s="26"/>
    </x:row>
    <x:row r="45">
      <x:c r="A45" s="26"/>
      <x:c r="B45" s="26"/>
      <x:c r="C45" s="26"/>
      <x:c r="E45" s="26"/>
      <x:c r="F45" s="26"/>
    </x:row>
    <x:row r="46">
      <x:c r="A46" s="26"/>
      <x:c r="B46" s="26"/>
      <x:c r="C46" s="26"/>
      <x:c r="E46" s="26"/>
      <x:c r="F46" s="26"/>
    </x:row>
    <x:row r="47">
      <x:c r="A47" s="26"/>
      <x:c r="B47" s="26"/>
      <x:c r="C47" s="26"/>
      <x:c r="E47" s="26"/>
      <x:c r="F47" s="26"/>
    </x:row>
    <x:row r="48">
      <x:c r="A48" s="26"/>
      <x:c r="B48" s="26"/>
      <x:c r="C48" s="26"/>
      <x:c r="E48" s="26"/>
      <x:c r="F48" s="26"/>
    </x:row>
    <x:row r="49">
      <x:c r="A49" s="26"/>
      <x:c r="B49" s="26"/>
      <x:c r="C49" s="26"/>
      <x:c r="E49" s="26"/>
      <x:c r="F49" s="26"/>
    </x:row>
    <x:row r="50">
      <x:c r="A50" s="26"/>
      <x:c r="B50" s="26"/>
      <x:c r="C50" s="26"/>
      <x:c r="E50" s="26"/>
      <x:c r="F50" s="26"/>
    </x:row>
    <x:row r="51">
      <x:c r="A51" s="26"/>
      <x:c r="B51" s="26"/>
      <x:c r="C51" s="26"/>
    </x:row>
    <x:row r="52">
      <x:c r="A52" s="26"/>
      <x:c r="B52" s="26"/>
      <x:c r="C52" s="26"/>
    </x:row>
    <x:row r="53">
      <x:c r="A53" s="26"/>
      <x:c r="B53" s="26"/>
      <x:c r="C53" s="26"/>
    </x:row>
    <x:row r="54">
      <x:c r="A54" s="26"/>
      <x:c r="B54" s="26"/>
      <x:c r="C54" s="26"/>
    </x:row>
    <x:row r="55">
      <x:c r="A55" s="26"/>
      <x:c r="B55" s="26"/>
      <x:c r="C55" s="26"/>
    </x:row>
    <x:row r="56">
      <x:c r="A56" s="26"/>
      <x:c r="B56" s="26"/>
      <x:c r="C56" s="26"/>
    </x:row>
    <x:row r="57">
      <x:c r="A57" s="26"/>
      <x:c r="B57" s="26"/>
      <x:c r="C57" s="26"/>
    </x:row>
    <x:row r="58">
      <x:c r="A58" s="26"/>
      <x:c r="B58" s="26"/>
      <x:c r="C58" s="26"/>
    </x:row>
    <x:row r="59">
      <x:c r="A59" s="26"/>
      <x:c r="B59" s="26"/>
      <x:c r="C59" s="26"/>
    </x:row>
    <x:row r="60">
      <x:c r="A60" s="26"/>
      <x:c r="B60" s="26"/>
      <x:c r="C60" s="26"/>
    </x:row>
    <x:row r="61">
      <x:c r="A61" s="26"/>
      <x:c r="B61" s="26"/>
      <x:c r="C61" s="26"/>
    </x:row>
    <x:row r="62">
      <x:c r="A62" s="26"/>
      <x:c r="B62" s="26"/>
      <x:c r="C62" s="26"/>
    </x:row>
    <x:row r="63">
      <x:c r="A63" s="26"/>
      <x:c r="B63" s="26"/>
      <x:c r="C63" s="26"/>
    </x:row>
    <x:row r="64">
      <x:c r="A64" s="26"/>
      <x:c r="B64" s="26"/>
      <x:c r="C64" s="26"/>
    </x:row>
    <x:row r="65">
      <x:c r="A65" s="26"/>
      <x:c r="B65" s="26"/>
      <x:c r="C65" s="26"/>
    </x:row>
    <x:row r="66">
      <x:c r="A66" s="26"/>
      <x:c r="B66" s="26"/>
      <x:c r="C66" s="26"/>
    </x:row>
    <x:row r="67">
      <x:c r="A67" s="26"/>
      <x:c r="B67" s="26"/>
      <x:c r="C67" s="26"/>
    </x:row>
    <x:row r="68">
      <x:c r="A68" s="26"/>
      <x:c r="B68" s="26"/>
      <x:c r="C68" s="26"/>
    </x:row>
    <x:row r="69">
      <x:c r="A69" s="26"/>
      <x:c r="B69" s="26"/>
      <x:c r="C69" s="26"/>
    </x:row>
    <x:row r="70">
      <x:c r="A70" s="26"/>
      <x:c r="B70" s="26"/>
      <x:c r="C70" s="26"/>
    </x:row>
    <x:row r="71">
      <x:c r="A71" s="26"/>
      <x:c r="B71" s="26"/>
      <x:c r="C71" s="26"/>
    </x:row>
    <x:row r="72">
      <x:c r="A72" s="26"/>
      <x:c r="B72" s="26"/>
      <x:c r="C72" s="26"/>
    </x:row>
    <x:row r="73">
      <x:c r="A73" s="26"/>
      <x:c r="B73" s="26"/>
      <x:c r="C73" s="26"/>
    </x:row>
    <x:row r="74">
      <x:c r="A74" s="26"/>
      <x:c r="B74" s="26"/>
      <x:c r="C74" s="26"/>
    </x:row>
    <x:row r="75">
      <x:c r="A75" s="26"/>
      <x:c r="B75" s="26"/>
      <x:c r="C75" s="26"/>
    </x:row>
    <x:row r="76">
      <x:c r="A76" s="26"/>
      <x:c r="B76" s="26"/>
      <x:c r="C76" s="26"/>
    </x:row>
    <x:row r="77">
      <x:c r="A77" s="26"/>
      <x:c r="B77" s="26"/>
      <x:c r="C77" s="26"/>
    </x:row>
    <x:row r="78">
      <x:c r="A78" s="26"/>
      <x:c r="B78" s="26"/>
      <x:c r="C78" s="26"/>
    </x:row>
    <x:row r="79">
      <x:c r="A79" s="26"/>
      <x:c r="B79" s="26"/>
      <x:c r="C79" s="26"/>
    </x:row>
    <x:row r="80">
      <x:c r="A80" s="26"/>
      <x:c r="B80" s="26"/>
      <x:c r="C80" s="26"/>
    </x:row>
    <x:row r="81">
      <x:c r="A81" s="26"/>
      <x:c r="B81" s="26"/>
      <x:c r="C81" s="26"/>
    </x:row>
    <x:row r="82">
      <x:c r="A82" s="26"/>
      <x:c r="B82" s="26"/>
      <x:c r="C82" s="26"/>
    </x:row>
    <x:row r="83">
      <x:c r="A83" s="26"/>
      <x:c r="B83" s="26"/>
      <x:c r="C83" s="26"/>
    </x:row>
    <x:row r="84">
      <x:c r="A84" s="26"/>
      <x:c r="B84" s="26"/>
      <x:c r="C84" s="26"/>
    </x:row>
    <x:row r="85">
      <x:c r="A85" s="26"/>
      <x:c r="B85" s="26"/>
      <x:c r="C85" s="26"/>
    </x:row>
    <x:row r="86">
      <x:c r="A86" s="26"/>
      <x:c r="B86" s="26"/>
      <x:c r="C86" s="26"/>
    </x:row>
    <x:row r="87">
      <x:c r="A87" s="26"/>
      <x:c r="B87" s="26"/>
      <x:c r="C87" s="26"/>
    </x:row>
    <x:row r="88">
      <x:c r="A88" s="26"/>
      <x:c r="B88" s="26"/>
      <x:c r="C88" s="26"/>
    </x:row>
    <x:row r="89">
      <x:c r="A89" s="26"/>
      <x:c r="B89" s="26"/>
      <x:c r="C89" s="26"/>
    </x:row>
    <x:row r="90">
      <x:c r="A90" s="26"/>
      <x:c r="B90" s="26"/>
      <x:c r="C90" s="26"/>
    </x:row>
    <x:row r="91">
      <x:c r="A91" s="26"/>
      <x:c r="B91" s="26"/>
      <x:c r="C91" s="26"/>
    </x:row>
    <x:row r="92">
      <x:c r="A92" s="26"/>
      <x:c r="B92" s="26"/>
      <x:c r="C92" s="26"/>
    </x:row>
    <x:row r="93">
      <x:c r="A93" s="26"/>
      <x:c r="B93" s="26"/>
      <x:c r="C93" s="26"/>
    </x:row>
    <x:row r="94">
      <x:c r="A94" s="26"/>
      <x:c r="B94" s="26"/>
      <x:c r="C94" s="26"/>
    </x:row>
    <x:row r="95">
      <x:c r="A95" s="26"/>
      <x:c r="B95" s="26"/>
      <x:c r="C95" s="26"/>
    </x:row>
    <x:row r="96">
      <x:c r="A96" s="26"/>
      <x:c r="B96" s="26"/>
      <x:c r="C96" s="26"/>
    </x:row>
    <x:row r="97">
      <x:c r="A97" s="26"/>
      <x:c r="B97" s="26"/>
      <x:c r="C97" s="26"/>
    </x:row>
    <x:row r="98">
      <x:c r="A98" s="26"/>
      <x:c r="B98" s="26"/>
      <x:c r="C98" s="26"/>
    </x:row>
    <x:row r="99">
      <x:c r="A99" s="26"/>
      <x:c r="B99" s="26"/>
      <x:c r="C99" s="26"/>
    </x:row>
    <x:row r="100">
      <x:c r="A100" s="26"/>
      <x:c r="B100" s="26"/>
      <x:c r="C100" s="26"/>
    </x:row>
  </x:sheetData>
  <x:mergeCells>
    <x:mergeCell ref="A1:F1"/>
    <x:mergeCell ref="A2:F2"/>
  </x:mergeCells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FormatPr defaultRowHeight="15"/>
  <x:cols>
    <x:col min="1" max="1" width="13" hidden="0" customWidth="1"/>
    <x:col min="2" max="2" width="12" hidden="0" customWidth="1"/>
    <x:col min="3" max="3" width="22" hidden="0" customWidth="1"/>
    <x:col min="4" max="4" width="28" hidden="0" customWidth="1"/>
    <x:col min="5" max="5" width="14" hidden="0" customWidth="1"/>
    <x:col min="6" max="6" width="16" hidden="0" customWidth="1"/>
    <x:col min="7" max="7" width="16" hidden="0" customWidth="1"/>
    <x:col min="8" max="8" width="10" hidden="0" customWidth="1"/>
    <x:col min="9" max="9" width="10" hidden="0" customWidth="1"/>
    <x:col min="10" max="10" width="26" hidden="0" customWidth="1"/>
  </x:cols>
  <x:sheetData>
    <x:row r="1" ht="34" customHeight="1">
      <x:c r="A1" s="68" t="str">
        <x:v>Buchungen</x:v>
      </x:c>
      <x:c r="B1" s="68"/>
      <x:c r="C1" s="68"/>
      <x:c r="D1" s="68"/>
      <x:c r="E1" s="68"/>
      <x:c r="F1" s="68"/>
      <x:c r="G1" s="68"/>
      <x:c r="H1" s="68"/>
      <x:c r="I1" s="4"/>
      <x:c r="J1" s="4"/>
    </x:row>
    <x:row r="2" ht="28" customHeight="1">
      <x:c r="A2" s="10" t="str">
        <x:v>Zentrale Erfassung – diese Liste speist Dashboard und Monatsvergleich</x:v>
      </x:c>
      <x:c r="B2" s="10"/>
      <x:c r="C2" s="10"/>
      <x:c r="D2" s="10"/>
      <x:c r="E2" s="10"/>
      <x:c r="F2" s="10"/>
      <x:c r="G2" s="10"/>
      <x:c r="H2" s="10"/>
      <x:c r="I2" s="10"/>
      <x:c r="J2" s="10"/>
    </x:row>
    <x:row r="4">
      <x:c r="A4" s="18" t="str">
        <x:v>Datum</x:v>
      </x:c>
      <x:c r="B4" s="18" t="str">
        <x:v>Typ</x:v>
      </x:c>
      <x:c r="C4" s="18" t="str">
        <x:v>Kategorie</x:v>
      </x:c>
      <x:c r="D4" s="18" t="str">
        <x:v>Beschreibung</x:v>
      </x:c>
      <x:c r="E4" s="18" t="str">
        <x:v>Betrag</x:v>
      </x:c>
      <x:c r="F4" s="18" t="str">
        <x:v>Zahlungsart</x:v>
      </x:c>
      <x:c r="G4" s="18" t="str">
        <x:v>Konto</x:v>
      </x:c>
      <x:c r="H4" s="18" t="str">
        <x:v>Monat</x:v>
      </x:c>
      <x:c r="I4" s="18" t="str">
        <x:v>Jahr</x:v>
      </x:c>
      <x:c r="J4" s="18" t="str">
        <x:v>Notiz</x:v>
      </x:c>
    </x:row>
    <x:row r="5">
      <x:c r="A5" s="34" t="n">
        <x:v>46266</x:v>
      </x:c>
      <x:c r="B5" s="26" t="str">
        <x:v>Einnahme</x:v>
      </x:c>
      <x:c r="C5" s="26" t="str">
        <x:v>Gehalt</x:v>
      </x:c>
      <x:c r="D5" s="26" t="str">
        <x:v>Nettoeinkommen</x:v>
      </x:c>
      <x:c r="E5" s="28" t="n">
        <x:v>3200</x:v>
      </x:c>
      <x:c r="F5" s="26" t="str">
        <x:v>Überweisung</x:v>
      </x:c>
      <x:c r="G5" s="26" t="str">
        <x:v>Girokonto</x:v>
      </x:c>
      <x:c r="H5" s="32" t="n">
        <x:f>IF(A5="","",MONTH(A5))</x:f>
        <x:v>9</x:v>
      </x:c>
      <x:c r="I5" s="32" t="n">
        <x:f>IF(A5="","",YEAR(A5))</x:f>
        <x:v>2026</x:v>
      </x:c>
      <x:c r="J5" t="str">
        <x:v>Beispieldaten</x:v>
      </x:c>
    </x:row>
    <x:row r="6">
      <x:c r="A6" s="34" t="n">
        <x:v>46267</x:v>
      </x:c>
      <x:c r="B6" s="26" t="str">
        <x:v>Ausgabe</x:v>
      </x:c>
      <x:c r="C6" s="26" t="str">
        <x:v>Wohnen</x:v>
      </x:c>
      <x:c r="D6" s="26" t="str">
        <x:v>Miete</x:v>
      </x:c>
      <x:c r="E6" s="28" t="n">
        <x:v>1050</x:v>
      </x:c>
      <x:c r="F6" s="26" t="str">
        <x:v>Überweisung</x:v>
      </x:c>
      <x:c r="G6" s="26" t="str">
        <x:v>Girokonto</x:v>
      </x:c>
      <x:c r="H6" s="32" t="n">
        <x:f>IF(A6="","",MONTH(A6))</x:f>
        <x:v>9</x:v>
      </x:c>
      <x:c r="I6" s="32" t="n">
        <x:f>IF(A6="","",YEAR(A6))</x:f>
        <x:v>2026</x:v>
      </x:c>
      <x:c r="J6" t="str">
        <x:v>Beispieldaten</x:v>
      </x:c>
    </x:row>
    <x:row r="7">
      <x:c r="A7" s="34" t="n">
        <x:v>46268</x:v>
      </x:c>
      <x:c r="B7" s="26" t="str">
        <x:v>Ausgabe</x:v>
      </x:c>
      <x:c r="C7" s="26" t="str">
        <x:v>Lebensmittel</x:v>
      </x:c>
      <x:c r="D7" s="26" t="str">
        <x:v>Wocheneinkauf</x:v>
      </x:c>
      <x:c r="E7" s="28" t="n">
        <x:v>110</x:v>
      </x:c>
      <x:c r="F7" s="26" t="str">
        <x:v>Kartenzahlung</x:v>
      </x:c>
      <x:c r="G7" s="26" t="str">
        <x:v>Girokonto</x:v>
      </x:c>
      <x:c r="H7" s="32" t="n">
        <x:f>IF(A7="","",MONTH(A7))</x:f>
        <x:v>9</x:v>
      </x:c>
      <x:c r="I7" s="32" t="n">
        <x:f>IF(A7="","",YEAR(A7))</x:f>
        <x:v>2026</x:v>
      </x:c>
      <x:c r="J7" t="str">
        <x:v>Beispieldaten</x:v>
      </x:c>
    </x:row>
    <x:row r="8">
      <x:c r="A8" s="34" t="n">
        <x:v>46269</x:v>
      </x:c>
      <x:c r="B8" s="26" t="str">
        <x:v>Ausgabe</x:v>
      </x:c>
      <x:c r="C8" s="26" t="str">
        <x:v>Mobilität</x:v>
      </x:c>
      <x:c r="D8" s="26" t="str">
        <x:v>Tanken</x:v>
      </x:c>
      <x:c r="E8" s="28" t="n">
        <x:v>75</x:v>
      </x:c>
      <x:c r="F8" s="26" t="str">
        <x:v>Kartenzahlung</x:v>
      </x:c>
      <x:c r="G8" s="26" t="str">
        <x:v>Girokonto</x:v>
      </x:c>
      <x:c r="H8" s="32" t="n">
        <x:f>IF(A8="","",MONTH(A8))</x:f>
        <x:v>9</x:v>
      </x:c>
      <x:c r="I8" s="32" t="n">
        <x:f>IF(A8="","",YEAR(A8))</x:f>
        <x:v>2026</x:v>
      </x:c>
      <x:c r="J8" t="str">
        <x:v>Beispieldaten</x:v>
      </x:c>
    </x:row>
    <x:row r="9">
      <x:c r="A9" s="34" t="n">
        <x:v>46270</x:v>
      </x:c>
      <x:c r="B9" s="26" t="str">
        <x:v>Ausgabe</x:v>
      </x:c>
      <x:c r="C9" s="26" t="str">
        <x:v>Freizeit</x:v>
      </x:c>
      <x:c r="D9" s="26" t="str">
        <x:v>Restaurant</x:v>
      </x:c>
      <x:c r="E9" s="28" t="n">
        <x:v>45</x:v>
      </x:c>
      <x:c r="F9" s="26" t="str">
        <x:v>Kartenzahlung</x:v>
      </x:c>
      <x:c r="G9" s="26" t="str">
        <x:v>Girokonto</x:v>
      </x:c>
      <x:c r="H9" s="32" t="n">
        <x:f>IF(A9="","",MONTH(A9))</x:f>
        <x:v>9</x:v>
      </x:c>
      <x:c r="I9" s="32" t="n">
        <x:f>IF(A9="","",YEAR(A9))</x:f>
        <x:v>2026</x:v>
      </x:c>
      <x:c r="J9" t="str">
        <x:v>Beispieldaten</x:v>
      </x:c>
    </x:row>
    <x:row r="10">
      <x:c r="A10" s="34"/>
      <x:c r="B10" s="26"/>
      <x:c r="C10" s="26"/>
      <x:c r="D10" s="26"/>
      <x:c r="E10" s="28"/>
      <x:c r="F10" s="26"/>
      <x:c r="G10" s="26"/>
      <x:c r="H10" s="32" t="str">
        <x:f>IF(A10="","",MONTH(A10))</x:f>
      </x:c>
      <x:c r="I10" s="32" t="str">
        <x:f>IF(A10="","",YEAR(A10))</x:f>
      </x:c>
    </x:row>
    <x:row r="11">
      <x:c r="A11" s="34"/>
      <x:c r="B11" s="26"/>
      <x:c r="C11" s="26"/>
      <x:c r="D11" s="26"/>
      <x:c r="E11" s="28"/>
      <x:c r="F11" s="26"/>
      <x:c r="G11" s="26"/>
      <x:c r="H11" s="32" t="str">
        <x:f>IF(A11="","",MONTH(A11))</x:f>
      </x:c>
      <x:c r="I11" s="32" t="str">
        <x:f>IF(A11="","",YEAR(A11))</x:f>
      </x:c>
    </x:row>
    <x:row r="12">
      <x:c r="A12" s="34"/>
      <x:c r="B12" s="26"/>
      <x:c r="C12" s="26"/>
      <x:c r="D12" s="26"/>
      <x:c r="E12" s="28"/>
      <x:c r="F12" s="26"/>
      <x:c r="G12" s="26"/>
      <x:c r="H12" s="32" t="str">
        <x:f>IF(A12="","",MONTH(A12))</x:f>
      </x:c>
      <x:c r="I12" s="32" t="str">
        <x:f>IF(A12="","",YEAR(A12))</x:f>
      </x:c>
    </x:row>
    <x:row r="13">
      <x:c r="A13" s="34"/>
      <x:c r="B13" s="26"/>
      <x:c r="C13" s="26"/>
      <x:c r="D13" s="26"/>
      <x:c r="E13" s="28"/>
      <x:c r="F13" s="26"/>
      <x:c r="G13" s="26"/>
      <x:c r="H13" s="32" t="str">
        <x:f>IF(A13="","",MONTH(A13))</x:f>
      </x:c>
      <x:c r="I13" s="32" t="str">
        <x:f>IF(A13="","",YEAR(A13))</x:f>
      </x:c>
    </x:row>
    <x:row r="14">
      <x:c r="A14" s="34"/>
      <x:c r="B14" s="26"/>
      <x:c r="C14" s="26"/>
      <x:c r="D14" s="26"/>
      <x:c r="E14" s="28"/>
      <x:c r="F14" s="26"/>
      <x:c r="G14" s="26"/>
      <x:c r="H14" s="32" t="str">
        <x:f>IF(A14="","",MONTH(A14))</x:f>
      </x:c>
      <x:c r="I14" s="32" t="str">
        <x:f>IF(A14="","",YEAR(A14))</x:f>
      </x:c>
    </x:row>
    <x:row r="15">
      <x:c r="A15" s="34"/>
      <x:c r="B15" s="26"/>
      <x:c r="C15" s="26"/>
      <x:c r="D15" s="26"/>
      <x:c r="E15" s="28"/>
      <x:c r="F15" s="26"/>
      <x:c r="G15" s="26"/>
      <x:c r="H15" s="32" t="str">
        <x:f>IF(A15="","",MONTH(A15))</x:f>
      </x:c>
      <x:c r="I15" s="32" t="str">
        <x:f>IF(A15="","",YEAR(A15))</x:f>
      </x:c>
    </x:row>
    <x:row r="16">
      <x:c r="A16" s="34"/>
      <x:c r="B16" s="26"/>
      <x:c r="C16" s="26"/>
      <x:c r="D16" s="26"/>
      <x:c r="E16" s="28"/>
      <x:c r="F16" s="26"/>
      <x:c r="G16" s="26"/>
      <x:c r="H16" s="32" t="str">
        <x:f>IF(A16="","",MONTH(A16))</x:f>
      </x:c>
      <x:c r="I16" s="32" t="str">
        <x:f>IF(A16="","",YEAR(A16))</x:f>
      </x:c>
    </x:row>
    <x:row r="17">
      <x:c r="A17" s="34"/>
      <x:c r="B17" s="26"/>
      <x:c r="C17" s="26"/>
      <x:c r="D17" s="26"/>
      <x:c r="E17" s="28"/>
      <x:c r="F17" s="26"/>
      <x:c r="G17" s="26"/>
      <x:c r="H17" s="32" t="str">
        <x:f>IF(A17="","",MONTH(A17))</x:f>
      </x:c>
      <x:c r="I17" s="32" t="str">
        <x:f>IF(A17="","",YEAR(A17))</x:f>
      </x:c>
    </x:row>
    <x:row r="18">
      <x:c r="A18" s="34"/>
      <x:c r="B18" s="26"/>
      <x:c r="C18" s="26"/>
      <x:c r="D18" s="26"/>
      <x:c r="E18" s="28"/>
      <x:c r="F18" s="26"/>
      <x:c r="G18" s="26"/>
      <x:c r="H18" s="32" t="str">
        <x:f>IF(A18="","",MONTH(A18))</x:f>
      </x:c>
      <x:c r="I18" s="32" t="str">
        <x:f>IF(A18="","",YEAR(A18))</x:f>
      </x:c>
    </x:row>
    <x:row r="19">
      <x:c r="A19" s="34"/>
      <x:c r="B19" s="26"/>
      <x:c r="C19" s="26"/>
      <x:c r="D19" s="26"/>
      <x:c r="E19" s="28"/>
      <x:c r="F19" s="26"/>
      <x:c r="G19" s="26"/>
      <x:c r="H19" s="32" t="str">
        <x:f>IF(A19="","",MONTH(A19))</x:f>
      </x:c>
      <x:c r="I19" s="32" t="str">
        <x:f>IF(A19="","",YEAR(A19))</x:f>
      </x:c>
    </x:row>
    <x:row r="20">
      <x:c r="A20" s="34"/>
      <x:c r="B20" s="26"/>
      <x:c r="C20" s="26"/>
      <x:c r="D20" s="26"/>
      <x:c r="E20" s="28"/>
      <x:c r="F20" s="26"/>
      <x:c r="G20" s="26"/>
      <x:c r="H20" s="32" t="str">
        <x:f>IF(A20="","",MONTH(A20))</x:f>
      </x:c>
      <x:c r="I20" s="32" t="str">
        <x:f>IF(A20="","",YEAR(A20))</x:f>
      </x:c>
    </x:row>
    <x:row r="21">
      <x:c r="A21" s="34"/>
      <x:c r="B21" s="26"/>
      <x:c r="C21" s="26"/>
      <x:c r="D21" s="26"/>
      <x:c r="E21" s="28"/>
      <x:c r="F21" s="26"/>
      <x:c r="G21" s="26"/>
      <x:c r="H21" s="32" t="str">
        <x:f>IF(A21="","",MONTH(A21))</x:f>
      </x:c>
      <x:c r="I21" s="32" t="str">
        <x:f>IF(A21="","",YEAR(A21))</x:f>
      </x:c>
    </x:row>
    <x:row r="22">
      <x:c r="A22" s="34"/>
      <x:c r="B22" s="26"/>
      <x:c r="C22" s="26"/>
      <x:c r="D22" s="26"/>
      <x:c r="E22" s="28"/>
      <x:c r="F22" s="26"/>
      <x:c r="G22" s="26"/>
      <x:c r="H22" s="32" t="str">
        <x:f>IF(A22="","",MONTH(A22))</x:f>
      </x:c>
      <x:c r="I22" s="32" t="str">
        <x:f>IF(A22="","",YEAR(A22))</x:f>
      </x:c>
    </x:row>
    <x:row r="23">
      <x:c r="A23" s="34"/>
      <x:c r="B23" s="26"/>
      <x:c r="C23" s="26"/>
      <x:c r="D23" s="26"/>
      <x:c r="E23" s="28"/>
      <x:c r="F23" s="26"/>
      <x:c r="G23" s="26"/>
      <x:c r="H23" s="32" t="str">
        <x:f>IF(A23="","",MONTH(A23))</x:f>
      </x:c>
      <x:c r="I23" s="32" t="str">
        <x:f>IF(A23="","",YEAR(A23))</x:f>
      </x:c>
    </x:row>
    <x:row r="24">
      <x:c r="A24" s="34"/>
      <x:c r="B24" s="26"/>
      <x:c r="C24" s="26"/>
      <x:c r="D24" s="26"/>
      <x:c r="E24" s="28"/>
      <x:c r="F24" s="26"/>
      <x:c r="G24" s="26"/>
      <x:c r="H24" s="32" t="str">
        <x:f>IF(A24="","",MONTH(A24))</x:f>
      </x:c>
      <x:c r="I24" s="32" t="str">
        <x:f>IF(A24="","",YEAR(A24))</x:f>
      </x:c>
    </x:row>
    <x:row r="25">
      <x:c r="A25" s="34"/>
      <x:c r="B25" s="26"/>
      <x:c r="C25" s="26"/>
      <x:c r="D25" s="26"/>
      <x:c r="E25" s="28"/>
      <x:c r="F25" s="26"/>
      <x:c r="G25" s="26"/>
      <x:c r="H25" s="32" t="str">
        <x:f>IF(A25="","",MONTH(A25))</x:f>
      </x:c>
      <x:c r="I25" s="32" t="str">
        <x:f>IF(A25="","",YEAR(A25))</x:f>
      </x:c>
    </x:row>
    <x:row r="26">
      <x:c r="A26" s="34"/>
      <x:c r="B26" s="26"/>
      <x:c r="C26" s="26"/>
      <x:c r="D26" s="26"/>
      <x:c r="E26" s="28"/>
      <x:c r="F26" s="26"/>
      <x:c r="G26" s="26"/>
      <x:c r="H26" s="32" t="str">
        <x:f>IF(A26="","",MONTH(A26))</x:f>
      </x:c>
      <x:c r="I26" s="32" t="str">
        <x:f>IF(A26="","",YEAR(A26))</x:f>
      </x:c>
    </x:row>
    <x:row r="27">
      <x:c r="A27" s="34"/>
      <x:c r="B27" s="26"/>
      <x:c r="C27" s="26"/>
      <x:c r="D27" s="26"/>
      <x:c r="E27" s="28"/>
      <x:c r="F27" s="26"/>
      <x:c r="G27" s="26"/>
      <x:c r="H27" s="32" t="str">
        <x:f>IF(A27="","",MONTH(A27))</x:f>
      </x:c>
      <x:c r="I27" s="32" t="str">
        <x:f>IF(A27="","",YEAR(A27))</x:f>
      </x:c>
    </x:row>
    <x:row r="28">
      <x:c r="A28" s="34"/>
      <x:c r="B28" s="26"/>
      <x:c r="C28" s="26"/>
      <x:c r="D28" s="26"/>
      <x:c r="E28" s="28"/>
      <x:c r="F28" s="26"/>
      <x:c r="G28" s="26"/>
      <x:c r="H28" s="32" t="str">
        <x:f>IF(A28="","",MONTH(A28))</x:f>
      </x:c>
      <x:c r="I28" s="32" t="str">
        <x:f>IF(A28="","",YEAR(A28))</x:f>
      </x:c>
    </x:row>
    <x:row r="29">
      <x:c r="A29" s="34"/>
      <x:c r="B29" s="26"/>
      <x:c r="C29" s="26"/>
      <x:c r="D29" s="26"/>
      <x:c r="E29" s="28"/>
      <x:c r="F29" s="26"/>
      <x:c r="G29" s="26"/>
      <x:c r="H29" s="32" t="str">
        <x:f>IF(A29="","",MONTH(A29))</x:f>
      </x:c>
      <x:c r="I29" s="32" t="str">
        <x:f>IF(A29="","",YEAR(A29))</x:f>
      </x:c>
    </x:row>
    <x:row r="30">
      <x:c r="A30" s="34"/>
      <x:c r="B30" s="26"/>
      <x:c r="C30" s="26"/>
      <x:c r="D30" s="26"/>
      <x:c r="E30" s="28"/>
      <x:c r="F30" s="26"/>
      <x:c r="G30" s="26"/>
      <x:c r="H30" s="32" t="str">
        <x:f>IF(A30="","",MONTH(A30))</x:f>
      </x:c>
      <x:c r="I30" s="32" t="str">
        <x:f>IF(A30="","",YEAR(A30))</x:f>
      </x:c>
    </x:row>
    <x:row r="31">
      <x:c r="A31" s="34"/>
      <x:c r="B31" s="26"/>
      <x:c r="C31" s="26"/>
      <x:c r="D31" s="26"/>
      <x:c r="E31" s="28"/>
      <x:c r="F31" s="26"/>
      <x:c r="G31" s="26"/>
      <x:c r="H31" s="32" t="str">
        <x:f>IF(A31="","",MONTH(A31))</x:f>
      </x:c>
      <x:c r="I31" s="32" t="str">
        <x:f>IF(A31="","",YEAR(A31))</x:f>
      </x:c>
    </x:row>
    <x:row r="32">
      <x:c r="A32" s="34"/>
      <x:c r="B32" s="26"/>
      <x:c r="C32" s="26"/>
      <x:c r="D32" s="26"/>
      <x:c r="E32" s="28"/>
      <x:c r="F32" s="26"/>
      <x:c r="G32" s="26"/>
      <x:c r="H32" s="32" t="str">
        <x:f>IF(A32="","",MONTH(A32))</x:f>
      </x:c>
      <x:c r="I32" s="32" t="str">
        <x:f>IF(A32="","",YEAR(A32))</x:f>
      </x:c>
    </x:row>
    <x:row r="33">
      <x:c r="A33" s="34"/>
      <x:c r="B33" s="26"/>
      <x:c r="C33" s="26"/>
      <x:c r="D33" s="26"/>
      <x:c r="E33" s="28"/>
      <x:c r="F33" s="26"/>
      <x:c r="G33" s="26"/>
      <x:c r="H33" s="32" t="str">
        <x:f>IF(A33="","",MONTH(A33))</x:f>
      </x:c>
      <x:c r="I33" s="32" t="str">
        <x:f>IF(A33="","",YEAR(A33))</x:f>
      </x:c>
    </x:row>
    <x:row r="34">
      <x:c r="A34" s="34"/>
      <x:c r="B34" s="26"/>
      <x:c r="C34" s="26"/>
      <x:c r="D34" s="26"/>
      <x:c r="E34" s="28"/>
      <x:c r="F34" s="26"/>
      <x:c r="G34" s="26"/>
      <x:c r="H34" s="32" t="str">
        <x:f>IF(A34="","",MONTH(A34))</x:f>
      </x:c>
      <x:c r="I34" s="32" t="str">
        <x:f>IF(A34="","",YEAR(A34))</x:f>
      </x:c>
    </x:row>
    <x:row r="35">
      <x:c r="A35" s="34"/>
      <x:c r="B35" s="26"/>
      <x:c r="C35" s="26"/>
      <x:c r="D35" s="26"/>
      <x:c r="E35" s="28"/>
      <x:c r="F35" s="26"/>
      <x:c r="G35" s="26"/>
      <x:c r="H35" s="32" t="str">
        <x:f>IF(A35="","",MONTH(A35))</x:f>
      </x:c>
      <x:c r="I35" s="32" t="str">
        <x:f>IF(A35="","",YEAR(A35))</x:f>
      </x:c>
    </x:row>
    <x:row r="36">
      <x:c r="A36" s="34"/>
      <x:c r="B36" s="26"/>
      <x:c r="C36" s="26"/>
      <x:c r="D36" s="26"/>
      <x:c r="E36" s="28"/>
      <x:c r="F36" s="26"/>
      <x:c r="G36" s="26"/>
      <x:c r="H36" s="32" t="str">
        <x:f>IF(A36="","",MONTH(A36))</x:f>
      </x:c>
      <x:c r="I36" s="32" t="str">
        <x:f>IF(A36="","",YEAR(A36))</x:f>
      </x:c>
    </x:row>
    <x:row r="37">
      <x:c r="A37" s="34"/>
      <x:c r="B37" s="26"/>
      <x:c r="C37" s="26"/>
      <x:c r="D37" s="26"/>
      <x:c r="E37" s="28"/>
      <x:c r="F37" s="26"/>
      <x:c r="G37" s="26"/>
      <x:c r="H37" s="32" t="str">
        <x:f>IF(A37="","",MONTH(A37))</x:f>
      </x:c>
      <x:c r="I37" s="32" t="str">
        <x:f>IF(A37="","",YEAR(A37))</x:f>
      </x:c>
    </x:row>
    <x:row r="38">
      <x:c r="A38" s="34"/>
      <x:c r="B38" s="26"/>
      <x:c r="C38" s="26"/>
      <x:c r="D38" s="26"/>
      <x:c r="E38" s="28"/>
      <x:c r="F38" s="26"/>
      <x:c r="G38" s="26"/>
      <x:c r="H38" s="32" t="str">
        <x:f>IF(A38="","",MONTH(A38))</x:f>
      </x:c>
      <x:c r="I38" s="32" t="str">
        <x:f>IF(A38="","",YEAR(A38))</x:f>
      </x:c>
    </x:row>
    <x:row r="39">
      <x:c r="A39" s="34"/>
      <x:c r="B39" s="26"/>
      <x:c r="C39" s="26"/>
      <x:c r="D39" s="26"/>
      <x:c r="E39" s="28"/>
      <x:c r="F39" s="26"/>
      <x:c r="G39" s="26"/>
      <x:c r="H39" s="32" t="str">
        <x:f>IF(A39="","",MONTH(A39))</x:f>
      </x:c>
      <x:c r="I39" s="32" t="str">
        <x:f>IF(A39="","",YEAR(A39))</x:f>
      </x:c>
    </x:row>
    <x:row r="40">
      <x:c r="A40" s="34"/>
      <x:c r="B40" s="26"/>
      <x:c r="C40" s="26"/>
      <x:c r="D40" s="26"/>
      <x:c r="E40" s="28"/>
      <x:c r="F40" s="26"/>
      <x:c r="G40" s="26"/>
      <x:c r="H40" s="32" t="str">
        <x:f>IF(A40="","",MONTH(A40))</x:f>
      </x:c>
      <x:c r="I40" s="32" t="str">
        <x:f>IF(A40="","",YEAR(A40))</x:f>
      </x:c>
    </x:row>
    <x:row r="41">
      <x:c r="A41" s="34"/>
      <x:c r="B41" s="26"/>
      <x:c r="C41" s="26"/>
      <x:c r="D41" s="26"/>
      <x:c r="E41" s="28"/>
      <x:c r="F41" s="26"/>
      <x:c r="G41" s="26"/>
      <x:c r="H41" s="32" t="str">
        <x:f>IF(A41="","",MONTH(A41))</x:f>
      </x:c>
      <x:c r="I41" s="32" t="str">
        <x:f>IF(A41="","",YEAR(A41))</x:f>
      </x:c>
    </x:row>
    <x:row r="42">
      <x:c r="A42" s="34"/>
      <x:c r="B42" s="26"/>
      <x:c r="C42" s="26"/>
      <x:c r="D42" s="26"/>
      <x:c r="E42" s="28"/>
      <x:c r="F42" s="26"/>
      <x:c r="G42" s="26"/>
      <x:c r="H42" s="32" t="str">
        <x:f>IF(A42="","",MONTH(A42))</x:f>
      </x:c>
      <x:c r="I42" s="32" t="str">
        <x:f>IF(A42="","",YEAR(A42))</x:f>
      </x:c>
    </x:row>
    <x:row r="43">
      <x:c r="A43" s="34"/>
      <x:c r="B43" s="26"/>
      <x:c r="C43" s="26"/>
      <x:c r="D43" s="26"/>
      <x:c r="E43" s="28"/>
      <x:c r="F43" s="26"/>
      <x:c r="G43" s="26"/>
      <x:c r="H43" s="32" t="str">
        <x:f>IF(A43="","",MONTH(A43))</x:f>
      </x:c>
      <x:c r="I43" s="32" t="str">
        <x:f>IF(A43="","",YEAR(A43))</x:f>
      </x:c>
    </x:row>
    <x:row r="44">
      <x:c r="A44" s="34"/>
      <x:c r="B44" s="26"/>
      <x:c r="C44" s="26"/>
      <x:c r="D44" s="26"/>
      <x:c r="E44" s="28"/>
      <x:c r="F44" s="26"/>
      <x:c r="G44" s="26"/>
      <x:c r="H44" s="32" t="str">
        <x:f>IF(A44="","",MONTH(A44))</x:f>
      </x:c>
      <x:c r="I44" s="32" t="str">
        <x:f>IF(A44="","",YEAR(A44))</x:f>
      </x:c>
    </x:row>
    <x:row r="45">
      <x:c r="A45" s="34"/>
      <x:c r="B45" s="26"/>
      <x:c r="C45" s="26"/>
      <x:c r="D45" s="26"/>
      <x:c r="E45" s="28"/>
      <x:c r="F45" s="26"/>
      <x:c r="G45" s="26"/>
      <x:c r="H45" s="32" t="str">
        <x:f>IF(A45="","",MONTH(A45))</x:f>
      </x:c>
      <x:c r="I45" s="32" t="str">
        <x:f>IF(A45="","",YEAR(A45))</x:f>
      </x:c>
    </x:row>
    <x:row r="46">
      <x:c r="A46" s="34"/>
      <x:c r="B46" s="26"/>
      <x:c r="C46" s="26"/>
      <x:c r="D46" s="26"/>
      <x:c r="E46" s="28"/>
      <x:c r="F46" s="26"/>
      <x:c r="G46" s="26"/>
      <x:c r="H46" s="32" t="str">
        <x:f>IF(A46="","",MONTH(A46))</x:f>
      </x:c>
      <x:c r="I46" s="32" t="str">
        <x:f>IF(A46="","",YEAR(A46))</x:f>
      </x:c>
    </x:row>
    <x:row r="47">
      <x:c r="A47" s="34"/>
      <x:c r="B47" s="26"/>
      <x:c r="C47" s="26"/>
      <x:c r="D47" s="26"/>
      <x:c r="E47" s="28"/>
      <x:c r="F47" s="26"/>
      <x:c r="G47" s="26"/>
      <x:c r="H47" s="32" t="str">
        <x:f>IF(A47="","",MONTH(A47))</x:f>
      </x:c>
      <x:c r="I47" s="32" t="str">
        <x:f>IF(A47="","",YEAR(A47))</x:f>
      </x:c>
    </x:row>
    <x:row r="48">
      <x:c r="A48" s="34"/>
      <x:c r="B48" s="26"/>
      <x:c r="C48" s="26"/>
      <x:c r="D48" s="26"/>
      <x:c r="E48" s="28"/>
      <x:c r="F48" s="26"/>
      <x:c r="G48" s="26"/>
      <x:c r="H48" s="32" t="str">
        <x:f>IF(A48="","",MONTH(A48))</x:f>
      </x:c>
      <x:c r="I48" s="32" t="str">
        <x:f>IF(A48="","",YEAR(A48))</x:f>
      </x:c>
    </x:row>
    <x:row r="49">
      <x:c r="A49" s="34"/>
      <x:c r="B49" s="26"/>
      <x:c r="C49" s="26"/>
      <x:c r="D49" s="26"/>
      <x:c r="E49" s="28"/>
      <x:c r="F49" s="26"/>
      <x:c r="G49" s="26"/>
      <x:c r="H49" s="32" t="str">
        <x:f>IF(A49="","",MONTH(A49))</x:f>
      </x:c>
      <x:c r="I49" s="32" t="str">
        <x:f>IF(A49="","",YEAR(A49))</x:f>
      </x:c>
    </x:row>
    <x:row r="50">
      <x:c r="A50" s="34"/>
      <x:c r="B50" s="26"/>
      <x:c r="C50" s="26"/>
      <x:c r="D50" s="26"/>
      <x:c r="E50" s="28"/>
      <x:c r="F50" s="26"/>
      <x:c r="G50" s="26"/>
      <x:c r="H50" s="32" t="str">
        <x:f>IF(A50="","",MONTH(A50))</x:f>
      </x:c>
      <x:c r="I50" s="32" t="str">
        <x:f>IF(A50="","",YEAR(A50))</x:f>
      </x:c>
    </x:row>
    <x:row r="51">
      <x:c r="A51" s="34"/>
      <x:c r="B51" s="26"/>
      <x:c r="C51" s="26"/>
      <x:c r="D51" s="26"/>
      <x:c r="E51" s="28"/>
      <x:c r="F51" s="26"/>
      <x:c r="G51" s="26"/>
      <x:c r="H51" s="32" t="str">
        <x:f>IF(A51="","",MONTH(A51))</x:f>
      </x:c>
      <x:c r="I51" s="32" t="str">
        <x:f>IF(A51="","",YEAR(A51))</x:f>
      </x:c>
    </x:row>
    <x:row r="52">
      <x:c r="A52" s="34"/>
      <x:c r="B52" s="26"/>
      <x:c r="C52" s="26"/>
      <x:c r="D52" s="26"/>
      <x:c r="E52" s="28"/>
      <x:c r="F52" s="26"/>
      <x:c r="G52" s="26"/>
      <x:c r="H52" s="32" t="str">
        <x:f>IF(A52="","",MONTH(A52))</x:f>
      </x:c>
      <x:c r="I52" s="32" t="str">
        <x:f>IF(A52="","",YEAR(A52))</x:f>
      </x:c>
    </x:row>
    <x:row r="53">
      <x:c r="A53" s="34"/>
      <x:c r="B53" s="26"/>
      <x:c r="C53" s="26"/>
      <x:c r="D53" s="26"/>
      <x:c r="E53" s="28"/>
      <x:c r="F53" s="26"/>
      <x:c r="G53" s="26"/>
      <x:c r="H53" s="32" t="str">
        <x:f>IF(A53="","",MONTH(A53))</x:f>
      </x:c>
      <x:c r="I53" s="32" t="str">
        <x:f>IF(A53="","",YEAR(A53))</x:f>
      </x:c>
    </x:row>
    <x:row r="54">
      <x:c r="A54" s="34"/>
      <x:c r="B54" s="26"/>
      <x:c r="C54" s="26"/>
      <x:c r="D54" s="26"/>
      <x:c r="E54" s="28"/>
      <x:c r="F54" s="26"/>
      <x:c r="G54" s="26"/>
      <x:c r="H54" s="32" t="str">
        <x:f>IF(A54="","",MONTH(A54))</x:f>
      </x:c>
      <x:c r="I54" s="32" t="str">
        <x:f>IF(A54="","",YEAR(A54))</x:f>
      </x:c>
    </x:row>
    <x:row r="55">
      <x:c r="A55" s="34"/>
      <x:c r="B55" s="26"/>
      <x:c r="C55" s="26"/>
      <x:c r="D55" s="26"/>
      <x:c r="E55" s="28"/>
      <x:c r="F55" s="26"/>
      <x:c r="G55" s="26"/>
      <x:c r="H55" s="32" t="str">
        <x:f>IF(A55="","",MONTH(A55))</x:f>
      </x:c>
      <x:c r="I55" s="32" t="str">
        <x:f>IF(A55="","",YEAR(A55))</x:f>
      </x:c>
    </x:row>
    <x:row r="56">
      <x:c r="A56" s="34"/>
      <x:c r="B56" s="26"/>
      <x:c r="C56" s="26"/>
      <x:c r="D56" s="26"/>
      <x:c r="E56" s="28"/>
      <x:c r="F56" s="26"/>
      <x:c r="G56" s="26"/>
      <x:c r="H56" s="32" t="str">
        <x:f>IF(A56="","",MONTH(A56))</x:f>
      </x:c>
      <x:c r="I56" s="32" t="str">
        <x:f>IF(A56="","",YEAR(A56))</x:f>
      </x:c>
    </x:row>
    <x:row r="57">
      <x:c r="A57" s="34"/>
      <x:c r="B57" s="26"/>
      <x:c r="C57" s="26"/>
      <x:c r="D57" s="26"/>
      <x:c r="E57" s="28"/>
      <x:c r="F57" s="26"/>
      <x:c r="G57" s="26"/>
      <x:c r="H57" s="32" t="str">
        <x:f>IF(A57="","",MONTH(A57))</x:f>
      </x:c>
      <x:c r="I57" s="32" t="str">
        <x:f>IF(A57="","",YEAR(A57))</x:f>
      </x:c>
    </x:row>
    <x:row r="58">
      <x:c r="A58" s="34"/>
      <x:c r="B58" s="26"/>
      <x:c r="C58" s="26"/>
      <x:c r="D58" s="26"/>
      <x:c r="E58" s="28"/>
      <x:c r="F58" s="26"/>
      <x:c r="G58" s="26"/>
      <x:c r="H58" s="32" t="str">
        <x:f>IF(A58="","",MONTH(A58))</x:f>
      </x:c>
      <x:c r="I58" s="32" t="str">
        <x:f>IF(A58="","",YEAR(A58))</x:f>
      </x:c>
    </x:row>
    <x:row r="59">
      <x:c r="A59" s="34"/>
      <x:c r="B59" s="26"/>
      <x:c r="C59" s="26"/>
      <x:c r="D59" s="26"/>
      <x:c r="E59" s="28"/>
      <x:c r="F59" s="26"/>
      <x:c r="G59" s="26"/>
      <x:c r="H59" s="32" t="str">
        <x:f>IF(A59="","",MONTH(A59))</x:f>
      </x:c>
      <x:c r="I59" s="32" t="str">
        <x:f>IF(A59="","",YEAR(A59))</x:f>
      </x:c>
    </x:row>
    <x:row r="60">
      <x:c r="A60" s="34"/>
      <x:c r="B60" s="26"/>
      <x:c r="C60" s="26"/>
      <x:c r="D60" s="26"/>
      <x:c r="E60" s="28"/>
      <x:c r="F60" s="26"/>
      <x:c r="G60" s="26"/>
      <x:c r="H60" s="32" t="str">
        <x:f>IF(A60="","",MONTH(A60))</x:f>
      </x:c>
      <x:c r="I60" s="32" t="str">
        <x:f>IF(A60="","",YEAR(A60))</x:f>
      </x:c>
    </x:row>
    <x:row r="61">
      <x:c r="A61" s="34"/>
      <x:c r="B61" s="26"/>
      <x:c r="C61" s="26"/>
      <x:c r="D61" s="26"/>
      <x:c r="E61" s="28"/>
      <x:c r="F61" s="26"/>
      <x:c r="G61" s="26"/>
      <x:c r="H61" s="32" t="str">
        <x:f>IF(A61="","",MONTH(A61))</x:f>
      </x:c>
      <x:c r="I61" s="32" t="str">
        <x:f>IF(A61="","",YEAR(A61))</x:f>
      </x:c>
    </x:row>
    <x:row r="62">
      <x:c r="A62" s="34"/>
      <x:c r="B62" s="26"/>
      <x:c r="C62" s="26"/>
      <x:c r="D62" s="26"/>
      <x:c r="E62" s="28"/>
      <x:c r="F62" s="26"/>
      <x:c r="G62" s="26"/>
      <x:c r="H62" s="32" t="str">
        <x:f>IF(A62="","",MONTH(A62))</x:f>
      </x:c>
      <x:c r="I62" s="32" t="str">
        <x:f>IF(A62="","",YEAR(A62))</x:f>
      </x:c>
    </x:row>
    <x:row r="63">
      <x:c r="A63" s="34"/>
      <x:c r="B63" s="26"/>
      <x:c r="C63" s="26"/>
      <x:c r="D63" s="26"/>
      <x:c r="E63" s="28"/>
      <x:c r="F63" s="26"/>
      <x:c r="G63" s="26"/>
      <x:c r="H63" s="32" t="str">
        <x:f>IF(A63="","",MONTH(A63))</x:f>
      </x:c>
      <x:c r="I63" s="32" t="str">
        <x:f>IF(A63="","",YEAR(A63))</x:f>
      </x:c>
    </x:row>
    <x:row r="64">
      <x:c r="A64" s="34"/>
      <x:c r="B64" s="26"/>
      <x:c r="C64" s="26"/>
      <x:c r="D64" s="26"/>
      <x:c r="E64" s="28"/>
      <x:c r="F64" s="26"/>
      <x:c r="G64" s="26"/>
      <x:c r="H64" s="32" t="str">
        <x:f>IF(A64="","",MONTH(A64))</x:f>
      </x:c>
      <x:c r="I64" s="32" t="str">
        <x:f>IF(A64="","",YEAR(A64))</x:f>
      </x:c>
    </x:row>
    <x:row r="65">
      <x:c r="A65" s="34"/>
      <x:c r="B65" s="26"/>
      <x:c r="C65" s="26"/>
      <x:c r="D65" s="26"/>
      <x:c r="E65" s="28"/>
      <x:c r="F65" s="26"/>
      <x:c r="G65" s="26"/>
      <x:c r="H65" s="32" t="str">
        <x:f>IF(A65="","",MONTH(A65))</x:f>
      </x:c>
      <x:c r="I65" s="32" t="str">
        <x:f>IF(A65="","",YEAR(A65))</x:f>
      </x:c>
    </x:row>
    <x:row r="66">
      <x:c r="A66" s="34"/>
      <x:c r="B66" s="26"/>
      <x:c r="C66" s="26"/>
      <x:c r="D66" s="26"/>
      <x:c r="E66" s="28"/>
      <x:c r="F66" s="26"/>
      <x:c r="G66" s="26"/>
      <x:c r="H66" s="32" t="str">
        <x:f>IF(A66="","",MONTH(A66))</x:f>
      </x:c>
      <x:c r="I66" s="32" t="str">
        <x:f>IF(A66="","",YEAR(A66))</x:f>
      </x:c>
    </x:row>
    <x:row r="67">
      <x:c r="A67" s="34"/>
      <x:c r="B67" s="26"/>
      <x:c r="C67" s="26"/>
      <x:c r="D67" s="26"/>
      <x:c r="E67" s="28"/>
      <x:c r="F67" s="26"/>
      <x:c r="G67" s="26"/>
      <x:c r="H67" s="32" t="str">
        <x:f>IF(A67="","",MONTH(A67))</x:f>
      </x:c>
      <x:c r="I67" s="32" t="str">
        <x:f>IF(A67="","",YEAR(A67))</x:f>
      </x:c>
    </x:row>
    <x:row r="68">
      <x:c r="A68" s="34"/>
      <x:c r="B68" s="26"/>
      <x:c r="C68" s="26"/>
      <x:c r="D68" s="26"/>
      <x:c r="E68" s="28"/>
      <x:c r="F68" s="26"/>
      <x:c r="G68" s="26"/>
      <x:c r="H68" s="32" t="str">
        <x:f>IF(A68="","",MONTH(A68))</x:f>
      </x:c>
      <x:c r="I68" s="32" t="str">
        <x:f>IF(A68="","",YEAR(A68))</x:f>
      </x:c>
    </x:row>
    <x:row r="69">
      <x:c r="A69" s="34"/>
      <x:c r="B69" s="26"/>
      <x:c r="C69" s="26"/>
      <x:c r="D69" s="26"/>
      <x:c r="E69" s="28"/>
      <x:c r="F69" s="26"/>
      <x:c r="G69" s="26"/>
      <x:c r="H69" s="32" t="str">
        <x:f>IF(A69="","",MONTH(A69))</x:f>
      </x:c>
      <x:c r="I69" s="32" t="str">
        <x:f>IF(A69="","",YEAR(A69))</x:f>
      </x:c>
    </x:row>
    <x:row r="70">
      <x:c r="A70" s="34"/>
      <x:c r="B70" s="26"/>
      <x:c r="C70" s="26"/>
      <x:c r="D70" s="26"/>
      <x:c r="E70" s="28"/>
      <x:c r="F70" s="26"/>
      <x:c r="G70" s="26"/>
      <x:c r="H70" s="32" t="str">
        <x:f>IF(A70="","",MONTH(A70))</x:f>
      </x:c>
      <x:c r="I70" s="32" t="str">
        <x:f>IF(A70="","",YEAR(A70))</x:f>
      </x:c>
    </x:row>
    <x:row r="71">
      <x:c r="A71" s="34"/>
      <x:c r="B71" s="26"/>
      <x:c r="C71" s="26"/>
      <x:c r="D71" s="26"/>
      <x:c r="E71" s="28"/>
      <x:c r="F71" s="26"/>
      <x:c r="G71" s="26"/>
      <x:c r="H71" s="32" t="str">
        <x:f>IF(A71="","",MONTH(A71))</x:f>
      </x:c>
      <x:c r="I71" s="32" t="str">
        <x:f>IF(A71="","",YEAR(A71))</x:f>
      </x:c>
    </x:row>
    <x:row r="72">
      <x:c r="A72" s="34"/>
      <x:c r="B72" s="26"/>
      <x:c r="C72" s="26"/>
      <x:c r="D72" s="26"/>
      <x:c r="E72" s="28"/>
      <x:c r="F72" s="26"/>
      <x:c r="G72" s="26"/>
      <x:c r="H72" s="32" t="str">
        <x:f>IF(A72="","",MONTH(A72))</x:f>
      </x:c>
      <x:c r="I72" s="32" t="str">
        <x:f>IF(A72="","",YEAR(A72))</x:f>
      </x:c>
    </x:row>
    <x:row r="73">
      <x:c r="A73" s="34"/>
      <x:c r="B73" s="26"/>
      <x:c r="C73" s="26"/>
      <x:c r="D73" s="26"/>
      <x:c r="E73" s="28"/>
      <x:c r="F73" s="26"/>
      <x:c r="G73" s="26"/>
      <x:c r="H73" s="32" t="str">
        <x:f>IF(A73="","",MONTH(A73))</x:f>
      </x:c>
      <x:c r="I73" s="32" t="str">
        <x:f>IF(A73="","",YEAR(A73))</x:f>
      </x:c>
    </x:row>
    <x:row r="74">
      <x:c r="A74" s="34"/>
      <x:c r="B74" s="26"/>
      <x:c r="C74" s="26"/>
      <x:c r="D74" s="26"/>
      <x:c r="E74" s="28"/>
      <x:c r="F74" s="26"/>
      <x:c r="G74" s="26"/>
      <x:c r="H74" s="32" t="str">
        <x:f>IF(A74="","",MONTH(A74))</x:f>
      </x:c>
      <x:c r="I74" s="32" t="str">
        <x:f>IF(A74="","",YEAR(A74))</x:f>
      </x:c>
    </x:row>
    <x:row r="75">
      <x:c r="A75" s="34"/>
      <x:c r="B75" s="26"/>
      <x:c r="C75" s="26"/>
      <x:c r="D75" s="26"/>
      <x:c r="E75" s="28"/>
      <x:c r="F75" s="26"/>
      <x:c r="G75" s="26"/>
      <x:c r="H75" s="32" t="str">
        <x:f>IF(A75="","",MONTH(A75))</x:f>
      </x:c>
      <x:c r="I75" s="32" t="str">
        <x:f>IF(A75="","",YEAR(A75))</x:f>
      </x:c>
    </x:row>
    <x:row r="76">
      <x:c r="A76" s="34"/>
      <x:c r="B76" s="26"/>
      <x:c r="C76" s="26"/>
      <x:c r="D76" s="26"/>
      <x:c r="E76" s="28"/>
      <x:c r="F76" s="26"/>
      <x:c r="G76" s="26"/>
      <x:c r="H76" s="32" t="str">
        <x:f>IF(A76="","",MONTH(A76))</x:f>
      </x:c>
      <x:c r="I76" s="32" t="str">
        <x:f>IF(A76="","",YEAR(A76))</x:f>
      </x:c>
    </x:row>
    <x:row r="77">
      <x:c r="A77" s="34"/>
      <x:c r="B77" s="26"/>
      <x:c r="C77" s="26"/>
      <x:c r="D77" s="26"/>
      <x:c r="E77" s="28"/>
      <x:c r="F77" s="26"/>
      <x:c r="G77" s="26"/>
      <x:c r="H77" s="32" t="str">
        <x:f>IF(A77="","",MONTH(A77))</x:f>
      </x:c>
      <x:c r="I77" s="32" t="str">
        <x:f>IF(A77="","",YEAR(A77))</x:f>
      </x:c>
    </x:row>
    <x:row r="78">
      <x:c r="A78" s="34"/>
      <x:c r="B78" s="26"/>
      <x:c r="C78" s="26"/>
      <x:c r="D78" s="26"/>
      <x:c r="E78" s="28"/>
      <x:c r="F78" s="26"/>
      <x:c r="G78" s="26"/>
      <x:c r="H78" s="32" t="str">
        <x:f>IF(A78="","",MONTH(A78))</x:f>
      </x:c>
      <x:c r="I78" s="32" t="str">
        <x:f>IF(A78="","",YEAR(A78))</x:f>
      </x:c>
    </x:row>
    <x:row r="79">
      <x:c r="A79" s="34"/>
      <x:c r="B79" s="26"/>
      <x:c r="C79" s="26"/>
      <x:c r="D79" s="26"/>
      <x:c r="E79" s="28"/>
      <x:c r="F79" s="26"/>
      <x:c r="G79" s="26"/>
      <x:c r="H79" s="32" t="str">
        <x:f>IF(A79="","",MONTH(A79))</x:f>
      </x:c>
      <x:c r="I79" s="32" t="str">
        <x:f>IF(A79="","",YEAR(A79))</x:f>
      </x:c>
    </x:row>
    <x:row r="80">
      <x:c r="A80" s="34"/>
      <x:c r="B80" s="26"/>
      <x:c r="C80" s="26"/>
      <x:c r="D80" s="26"/>
      <x:c r="E80" s="28"/>
      <x:c r="F80" s="26"/>
      <x:c r="G80" s="26"/>
      <x:c r="H80" s="32" t="str">
        <x:f>IF(A80="","",MONTH(A80))</x:f>
      </x:c>
      <x:c r="I80" s="32" t="str">
        <x:f>IF(A80="","",YEAR(A80))</x:f>
      </x:c>
    </x:row>
    <x:row r="81">
      <x:c r="A81" s="34"/>
      <x:c r="B81" s="26"/>
      <x:c r="C81" s="26"/>
      <x:c r="D81" s="26"/>
      <x:c r="E81" s="28"/>
      <x:c r="F81" s="26"/>
      <x:c r="G81" s="26"/>
      <x:c r="H81" s="32" t="str">
        <x:f>IF(A81="","",MONTH(A81))</x:f>
      </x:c>
      <x:c r="I81" s="32" t="str">
        <x:f>IF(A81="","",YEAR(A81))</x:f>
      </x:c>
    </x:row>
    <x:row r="82">
      <x:c r="A82" s="34"/>
      <x:c r="B82" s="26"/>
      <x:c r="C82" s="26"/>
      <x:c r="D82" s="26"/>
      <x:c r="E82" s="28"/>
      <x:c r="F82" s="26"/>
      <x:c r="G82" s="26"/>
      <x:c r="H82" s="32" t="str">
        <x:f>IF(A82="","",MONTH(A82))</x:f>
      </x:c>
      <x:c r="I82" s="32" t="str">
        <x:f>IF(A82="","",YEAR(A82))</x:f>
      </x:c>
    </x:row>
    <x:row r="83">
      <x:c r="A83" s="34"/>
      <x:c r="B83" s="26"/>
      <x:c r="C83" s="26"/>
      <x:c r="D83" s="26"/>
      <x:c r="E83" s="28"/>
      <x:c r="F83" s="26"/>
      <x:c r="G83" s="26"/>
      <x:c r="H83" s="32" t="str">
        <x:f>IF(A83="","",MONTH(A83))</x:f>
      </x:c>
      <x:c r="I83" s="32" t="str">
        <x:f>IF(A83="","",YEAR(A83))</x:f>
      </x:c>
    </x:row>
    <x:row r="84">
      <x:c r="A84" s="34"/>
      <x:c r="B84" s="26"/>
      <x:c r="C84" s="26"/>
      <x:c r="D84" s="26"/>
      <x:c r="E84" s="28"/>
      <x:c r="F84" s="26"/>
      <x:c r="G84" s="26"/>
      <x:c r="H84" s="32" t="str">
        <x:f>IF(A84="","",MONTH(A84))</x:f>
      </x:c>
      <x:c r="I84" s="32" t="str">
        <x:f>IF(A84="","",YEAR(A84))</x:f>
      </x:c>
    </x:row>
    <x:row r="85">
      <x:c r="A85" s="34"/>
      <x:c r="B85" s="26"/>
      <x:c r="C85" s="26"/>
      <x:c r="D85" s="26"/>
      <x:c r="E85" s="28"/>
      <x:c r="F85" s="26"/>
      <x:c r="G85" s="26"/>
      <x:c r="H85" s="32" t="str">
        <x:f>IF(A85="","",MONTH(A85))</x:f>
      </x:c>
      <x:c r="I85" s="32" t="str">
        <x:f>IF(A85="","",YEAR(A85))</x:f>
      </x:c>
    </x:row>
    <x:row r="86">
      <x:c r="A86" s="34"/>
      <x:c r="B86" s="26"/>
      <x:c r="C86" s="26"/>
      <x:c r="D86" s="26"/>
      <x:c r="E86" s="28"/>
      <x:c r="F86" s="26"/>
      <x:c r="G86" s="26"/>
      <x:c r="H86" s="32" t="str">
        <x:f>IF(A86="","",MONTH(A86))</x:f>
      </x:c>
      <x:c r="I86" s="32" t="str">
        <x:f>IF(A86="","",YEAR(A86))</x:f>
      </x:c>
    </x:row>
    <x:row r="87">
      <x:c r="A87" s="34"/>
      <x:c r="B87" s="26"/>
      <x:c r="C87" s="26"/>
      <x:c r="D87" s="26"/>
      <x:c r="E87" s="28"/>
      <x:c r="F87" s="26"/>
      <x:c r="G87" s="26"/>
      <x:c r="H87" s="32" t="str">
        <x:f>IF(A87="","",MONTH(A87))</x:f>
      </x:c>
      <x:c r="I87" s="32" t="str">
        <x:f>IF(A87="","",YEAR(A87))</x:f>
      </x:c>
    </x:row>
    <x:row r="88">
      <x:c r="A88" s="34"/>
      <x:c r="B88" s="26"/>
      <x:c r="C88" s="26"/>
      <x:c r="D88" s="26"/>
      <x:c r="E88" s="28"/>
      <x:c r="F88" s="26"/>
      <x:c r="G88" s="26"/>
      <x:c r="H88" s="32" t="str">
        <x:f>IF(A88="","",MONTH(A88))</x:f>
      </x:c>
      <x:c r="I88" s="32" t="str">
        <x:f>IF(A88="","",YEAR(A88))</x:f>
      </x:c>
    </x:row>
    <x:row r="89">
      <x:c r="A89" s="34"/>
      <x:c r="B89" s="26"/>
      <x:c r="C89" s="26"/>
      <x:c r="D89" s="26"/>
      <x:c r="E89" s="28"/>
      <x:c r="F89" s="26"/>
      <x:c r="G89" s="26"/>
      <x:c r="H89" s="32" t="str">
        <x:f>IF(A89="","",MONTH(A89))</x:f>
      </x:c>
      <x:c r="I89" s="32" t="str">
        <x:f>IF(A89="","",YEAR(A89))</x:f>
      </x:c>
    </x:row>
    <x:row r="90">
      <x:c r="A90" s="34"/>
      <x:c r="B90" s="26"/>
      <x:c r="C90" s="26"/>
      <x:c r="D90" s="26"/>
      <x:c r="E90" s="28"/>
      <x:c r="F90" s="26"/>
      <x:c r="G90" s="26"/>
      <x:c r="H90" s="32" t="str">
        <x:f>IF(A90="","",MONTH(A90))</x:f>
      </x:c>
      <x:c r="I90" s="32" t="str">
        <x:f>IF(A90="","",YEAR(A90))</x:f>
      </x:c>
    </x:row>
    <x:row r="91">
      <x:c r="A91" s="34"/>
      <x:c r="B91" s="26"/>
      <x:c r="C91" s="26"/>
      <x:c r="D91" s="26"/>
      <x:c r="E91" s="28"/>
      <x:c r="F91" s="26"/>
      <x:c r="G91" s="26"/>
      <x:c r="H91" s="32" t="str">
        <x:f>IF(A91="","",MONTH(A91))</x:f>
      </x:c>
      <x:c r="I91" s="32" t="str">
        <x:f>IF(A91="","",YEAR(A91))</x:f>
      </x:c>
    </x:row>
    <x:row r="92">
      <x:c r="A92" s="34"/>
      <x:c r="B92" s="26"/>
      <x:c r="C92" s="26"/>
      <x:c r="D92" s="26"/>
      <x:c r="E92" s="28"/>
      <x:c r="F92" s="26"/>
      <x:c r="G92" s="26"/>
      <x:c r="H92" s="32" t="str">
        <x:f>IF(A92="","",MONTH(A92))</x:f>
      </x:c>
      <x:c r="I92" s="32" t="str">
        <x:f>IF(A92="","",YEAR(A92))</x:f>
      </x:c>
    </x:row>
    <x:row r="93">
      <x:c r="A93" s="34"/>
      <x:c r="B93" s="26"/>
      <x:c r="C93" s="26"/>
      <x:c r="D93" s="26"/>
      <x:c r="E93" s="28"/>
      <x:c r="F93" s="26"/>
      <x:c r="G93" s="26"/>
      <x:c r="H93" s="32" t="str">
        <x:f>IF(A93="","",MONTH(A93))</x:f>
      </x:c>
      <x:c r="I93" s="32" t="str">
        <x:f>IF(A93="","",YEAR(A93))</x:f>
      </x:c>
    </x:row>
    <x:row r="94">
      <x:c r="A94" s="34"/>
      <x:c r="B94" s="26"/>
      <x:c r="C94" s="26"/>
      <x:c r="D94" s="26"/>
      <x:c r="E94" s="28"/>
      <x:c r="F94" s="26"/>
      <x:c r="G94" s="26"/>
      <x:c r="H94" s="32" t="str">
        <x:f>IF(A94="","",MONTH(A94))</x:f>
      </x:c>
      <x:c r="I94" s="32" t="str">
        <x:f>IF(A94="","",YEAR(A94))</x:f>
      </x:c>
    </x:row>
    <x:row r="95">
      <x:c r="A95" s="34"/>
      <x:c r="B95" s="26"/>
      <x:c r="C95" s="26"/>
      <x:c r="D95" s="26"/>
      <x:c r="E95" s="28"/>
      <x:c r="F95" s="26"/>
      <x:c r="G95" s="26"/>
      <x:c r="H95" s="32" t="str">
        <x:f>IF(A95="","",MONTH(A95))</x:f>
      </x:c>
      <x:c r="I95" s="32" t="str">
        <x:f>IF(A95="","",YEAR(A95))</x:f>
      </x:c>
    </x:row>
    <x:row r="96">
      <x:c r="A96" s="34"/>
      <x:c r="B96" s="26"/>
      <x:c r="C96" s="26"/>
      <x:c r="D96" s="26"/>
      <x:c r="E96" s="28"/>
      <x:c r="F96" s="26"/>
      <x:c r="G96" s="26"/>
      <x:c r="H96" s="32" t="str">
        <x:f>IF(A96="","",MONTH(A96))</x:f>
      </x:c>
      <x:c r="I96" s="32" t="str">
        <x:f>IF(A96="","",YEAR(A96))</x:f>
      </x:c>
    </x:row>
    <x:row r="97">
      <x:c r="A97" s="34"/>
      <x:c r="B97" s="26"/>
      <x:c r="C97" s="26"/>
      <x:c r="D97" s="26"/>
      <x:c r="E97" s="28"/>
      <x:c r="F97" s="26"/>
      <x:c r="G97" s="26"/>
      <x:c r="H97" s="32" t="str">
        <x:f>IF(A97="","",MONTH(A97))</x:f>
      </x:c>
      <x:c r="I97" s="32" t="str">
        <x:f>IF(A97="","",YEAR(A97))</x:f>
      </x:c>
    </x:row>
    <x:row r="98">
      <x:c r="A98" s="34"/>
      <x:c r="B98" s="26"/>
      <x:c r="C98" s="26"/>
      <x:c r="D98" s="26"/>
      <x:c r="E98" s="28"/>
      <x:c r="F98" s="26"/>
      <x:c r="G98" s="26"/>
      <x:c r="H98" s="32" t="str">
        <x:f>IF(A98="","",MONTH(A98))</x:f>
      </x:c>
      <x:c r="I98" s="32" t="str">
        <x:f>IF(A98="","",YEAR(A98))</x:f>
      </x:c>
    </x:row>
    <x:row r="99">
      <x:c r="A99" s="34"/>
      <x:c r="B99" s="26"/>
      <x:c r="C99" s="26"/>
      <x:c r="D99" s="26"/>
      <x:c r="E99" s="28"/>
      <x:c r="F99" s="26"/>
      <x:c r="G99" s="26"/>
      <x:c r="H99" s="32" t="str">
        <x:f>IF(A99="","",MONTH(A99))</x:f>
      </x:c>
      <x:c r="I99" s="32" t="str">
        <x:f>IF(A99="","",YEAR(A99))</x:f>
      </x:c>
    </x:row>
    <x:row r="100">
      <x:c r="A100" s="34"/>
      <x:c r="B100" s="26"/>
      <x:c r="C100" s="26"/>
      <x:c r="D100" s="26"/>
      <x:c r="E100" s="28"/>
      <x:c r="F100" s="26"/>
      <x:c r="G100" s="26"/>
      <x:c r="H100" s="32" t="str">
        <x:f>IF(A100="","",MONTH(A100))</x:f>
      </x:c>
      <x:c r="I100" s="32" t="str">
        <x:f>IF(A100="","",YEAR(A100))</x:f>
      </x:c>
    </x:row>
    <x:row r="101">
      <x:c r="A101" s="34"/>
      <x:c r="B101" s="26"/>
      <x:c r="C101" s="26"/>
      <x:c r="D101" s="26"/>
      <x:c r="E101" s="28"/>
      <x:c r="F101" s="26"/>
      <x:c r="G101" s="26"/>
      <x:c r="H101" s="32" t="str">
        <x:f>IF(A101="","",MONTH(A101))</x:f>
      </x:c>
      <x:c r="I101" s="32" t="str">
        <x:f>IF(A101="","",YEAR(A101))</x:f>
      </x:c>
    </x:row>
    <x:row r="102">
      <x:c r="A102" s="34"/>
      <x:c r="B102" s="26"/>
      <x:c r="C102" s="26"/>
      <x:c r="D102" s="26"/>
      <x:c r="E102" s="28"/>
      <x:c r="F102" s="26"/>
      <x:c r="G102" s="26"/>
      <x:c r="H102" s="32" t="str">
        <x:f>IF(A102="","",MONTH(A102))</x:f>
      </x:c>
      <x:c r="I102" s="32" t="str">
        <x:f>IF(A102="","",YEAR(A102))</x:f>
      </x:c>
    </x:row>
    <x:row r="103">
      <x:c r="A103" s="34"/>
      <x:c r="B103" s="26"/>
      <x:c r="C103" s="26"/>
      <x:c r="D103" s="26"/>
      <x:c r="E103" s="28"/>
      <x:c r="F103" s="26"/>
      <x:c r="G103" s="26"/>
      <x:c r="H103" s="32" t="str">
        <x:f>IF(A103="","",MONTH(A103))</x:f>
      </x:c>
      <x:c r="I103" s="32" t="str">
        <x:f>IF(A103="","",YEAR(A103))</x:f>
      </x:c>
    </x:row>
    <x:row r="104">
      <x:c r="A104" s="34"/>
      <x:c r="B104" s="26"/>
      <x:c r="C104" s="26"/>
      <x:c r="D104" s="26"/>
      <x:c r="E104" s="28"/>
      <x:c r="F104" s="26"/>
      <x:c r="G104" s="26"/>
      <x:c r="H104" s="32" t="str">
        <x:f>IF(A104="","",MONTH(A104))</x:f>
      </x:c>
      <x:c r="I104" s="32" t="str">
        <x:f>IF(A104="","",YEAR(A104))</x:f>
      </x:c>
    </x:row>
    <x:row r="105">
      <x:c r="A105" s="34"/>
      <x:c r="B105" s="26"/>
      <x:c r="C105" s="26"/>
      <x:c r="D105" s="26"/>
      <x:c r="E105" s="28"/>
      <x:c r="F105" s="26"/>
      <x:c r="G105" s="26"/>
      <x:c r="H105" s="32" t="str">
        <x:f>IF(A105="","",MONTH(A105))</x:f>
      </x:c>
      <x:c r="I105" s="32" t="str">
        <x:f>IF(A105="","",YEAR(A105))</x:f>
      </x:c>
    </x:row>
    <x:row r="106">
      <x:c r="A106" s="34"/>
      <x:c r="B106" s="26"/>
      <x:c r="C106" s="26"/>
      <x:c r="D106" s="26"/>
      <x:c r="E106" s="28"/>
      <x:c r="F106" s="26"/>
      <x:c r="G106" s="26"/>
      <x:c r="H106" s="32" t="str">
        <x:f>IF(A106="","",MONTH(A106))</x:f>
      </x:c>
      <x:c r="I106" s="32" t="str">
        <x:f>IF(A106="","",YEAR(A106))</x:f>
      </x:c>
    </x:row>
    <x:row r="107">
      <x:c r="A107" s="34"/>
      <x:c r="B107" s="26"/>
      <x:c r="C107" s="26"/>
      <x:c r="D107" s="26"/>
      <x:c r="E107" s="28"/>
      <x:c r="F107" s="26"/>
      <x:c r="G107" s="26"/>
      <x:c r="H107" s="32" t="str">
        <x:f>IF(A107="","",MONTH(A107))</x:f>
      </x:c>
      <x:c r="I107" s="32" t="str">
        <x:f>IF(A107="","",YEAR(A107))</x:f>
      </x:c>
    </x:row>
    <x:row r="108">
      <x:c r="A108" s="34"/>
      <x:c r="B108" s="26"/>
      <x:c r="C108" s="26"/>
      <x:c r="D108" s="26"/>
      <x:c r="E108" s="28"/>
      <x:c r="F108" s="26"/>
      <x:c r="G108" s="26"/>
      <x:c r="H108" s="32" t="str">
        <x:f>IF(A108="","",MONTH(A108))</x:f>
      </x:c>
      <x:c r="I108" s="32" t="str">
        <x:f>IF(A108="","",YEAR(A108))</x:f>
      </x:c>
    </x:row>
    <x:row r="109">
      <x:c r="A109" s="34"/>
      <x:c r="B109" s="26"/>
      <x:c r="C109" s="26"/>
      <x:c r="D109" s="26"/>
      <x:c r="E109" s="28"/>
      <x:c r="F109" s="26"/>
      <x:c r="G109" s="26"/>
      <x:c r="H109" s="32" t="str">
        <x:f>IF(A109="","",MONTH(A109))</x:f>
      </x:c>
      <x:c r="I109" s="32" t="str">
        <x:f>IF(A109="","",YEAR(A109))</x:f>
      </x:c>
    </x:row>
    <x:row r="110">
      <x:c r="A110" s="34"/>
      <x:c r="B110" s="26"/>
      <x:c r="C110" s="26"/>
      <x:c r="D110" s="26"/>
      <x:c r="E110" s="28"/>
      <x:c r="F110" s="26"/>
      <x:c r="G110" s="26"/>
      <x:c r="H110" s="32" t="str">
        <x:f>IF(A110="","",MONTH(A110))</x:f>
      </x:c>
      <x:c r="I110" s="32" t="str">
        <x:f>IF(A110="","",YEAR(A110))</x:f>
      </x:c>
    </x:row>
    <x:row r="111">
      <x:c r="A111" s="34"/>
      <x:c r="B111" s="26"/>
      <x:c r="C111" s="26"/>
      <x:c r="D111" s="26"/>
      <x:c r="E111" s="28"/>
      <x:c r="F111" s="26"/>
      <x:c r="G111" s="26"/>
      <x:c r="H111" s="32" t="str">
        <x:f>IF(A111="","",MONTH(A111))</x:f>
      </x:c>
      <x:c r="I111" s="32" t="str">
        <x:f>IF(A111="","",YEAR(A111))</x:f>
      </x:c>
    </x:row>
    <x:row r="112">
      <x:c r="A112" s="34"/>
      <x:c r="B112" s="26"/>
      <x:c r="C112" s="26"/>
      <x:c r="D112" s="26"/>
      <x:c r="E112" s="28"/>
      <x:c r="F112" s="26"/>
      <x:c r="G112" s="26"/>
      <x:c r="H112" s="32" t="str">
        <x:f>IF(A112="","",MONTH(A112))</x:f>
      </x:c>
      <x:c r="I112" s="32" t="str">
        <x:f>IF(A112="","",YEAR(A112))</x:f>
      </x:c>
    </x:row>
    <x:row r="113">
      <x:c r="A113" s="34"/>
      <x:c r="B113" s="26"/>
      <x:c r="C113" s="26"/>
      <x:c r="D113" s="26"/>
      <x:c r="E113" s="28"/>
      <x:c r="F113" s="26"/>
      <x:c r="G113" s="26"/>
      <x:c r="H113" s="32" t="str">
        <x:f>IF(A113="","",MONTH(A113))</x:f>
      </x:c>
      <x:c r="I113" s="32" t="str">
        <x:f>IF(A113="","",YEAR(A113))</x:f>
      </x:c>
    </x:row>
    <x:row r="114">
      <x:c r="A114" s="34"/>
      <x:c r="B114" s="26"/>
      <x:c r="C114" s="26"/>
      <x:c r="D114" s="26"/>
      <x:c r="E114" s="28"/>
      <x:c r="F114" s="26"/>
      <x:c r="G114" s="26"/>
      <x:c r="H114" s="32" t="str">
        <x:f>IF(A114="","",MONTH(A114))</x:f>
      </x:c>
      <x:c r="I114" s="32" t="str">
        <x:f>IF(A114="","",YEAR(A114))</x:f>
      </x:c>
    </x:row>
    <x:row r="115">
      <x:c r="A115" s="34"/>
      <x:c r="B115" s="26"/>
      <x:c r="C115" s="26"/>
      <x:c r="D115" s="26"/>
      <x:c r="E115" s="28"/>
      <x:c r="F115" s="26"/>
      <x:c r="G115" s="26"/>
      <x:c r="H115" s="32" t="str">
        <x:f>IF(A115="","",MONTH(A115))</x:f>
      </x:c>
      <x:c r="I115" s="32" t="str">
        <x:f>IF(A115="","",YEAR(A115))</x:f>
      </x:c>
    </x:row>
    <x:row r="116">
      <x:c r="A116" s="34"/>
      <x:c r="B116" s="26"/>
      <x:c r="C116" s="26"/>
      <x:c r="D116" s="26"/>
      <x:c r="E116" s="28"/>
      <x:c r="F116" s="26"/>
      <x:c r="G116" s="26"/>
      <x:c r="H116" s="32" t="str">
        <x:f>IF(A116="","",MONTH(A116))</x:f>
      </x:c>
      <x:c r="I116" s="32" t="str">
        <x:f>IF(A116="","",YEAR(A116))</x:f>
      </x:c>
    </x:row>
    <x:row r="117">
      <x:c r="A117" s="34"/>
      <x:c r="B117" s="26"/>
      <x:c r="C117" s="26"/>
      <x:c r="D117" s="26"/>
      <x:c r="E117" s="28"/>
      <x:c r="F117" s="26"/>
      <x:c r="G117" s="26"/>
      <x:c r="H117" s="32" t="str">
        <x:f>IF(A117="","",MONTH(A117))</x:f>
      </x:c>
      <x:c r="I117" s="32" t="str">
        <x:f>IF(A117="","",YEAR(A117))</x:f>
      </x:c>
    </x:row>
    <x:row r="118">
      <x:c r="A118" s="34"/>
      <x:c r="B118" s="26"/>
      <x:c r="C118" s="26"/>
      <x:c r="D118" s="26"/>
      <x:c r="E118" s="28"/>
      <x:c r="F118" s="26"/>
      <x:c r="G118" s="26"/>
      <x:c r="H118" s="32" t="str">
        <x:f>IF(A118="","",MONTH(A118))</x:f>
      </x:c>
      <x:c r="I118" s="32" t="str">
        <x:f>IF(A118="","",YEAR(A118))</x:f>
      </x:c>
    </x:row>
    <x:row r="119">
      <x:c r="A119" s="34"/>
      <x:c r="B119" s="26"/>
      <x:c r="C119" s="26"/>
      <x:c r="D119" s="26"/>
      <x:c r="E119" s="28"/>
      <x:c r="F119" s="26"/>
      <x:c r="G119" s="26"/>
      <x:c r="H119" s="32" t="str">
        <x:f>IF(A119="","",MONTH(A119))</x:f>
      </x:c>
      <x:c r="I119" s="32" t="str">
        <x:f>IF(A119="","",YEAR(A119))</x:f>
      </x:c>
    </x:row>
    <x:row r="120">
      <x:c r="A120" s="34"/>
      <x:c r="B120" s="26"/>
      <x:c r="C120" s="26"/>
      <x:c r="D120" s="26"/>
      <x:c r="E120" s="28"/>
      <x:c r="F120" s="26"/>
      <x:c r="G120" s="26"/>
      <x:c r="H120" s="32" t="str">
        <x:f>IF(A120="","",MONTH(A120))</x:f>
      </x:c>
      <x:c r="I120" s="32" t="str">
        <x:f>IF(A120="","",YEAR(A120))</x:f>
      </x:c>
    </x:row>
    <x:row r="121">
      <x:c r="A121" s="34"/>
      <x:c r="B121" s="26"/>
      <x:c r="C121" s="26"/>
      <x:c r="D121" s="26"/>
      <x:c r="E121" s="28"/>
      <x:c r="F121" s="26"/>
      <x:c r="G121" s="26"/>
      <x:c r="H121" s="32" t="str">
        <x:f>IF(A121="","",MONTH(A121))</x:f>
      </x:c>
      <x:c r="I121" s="32" t="str">
        <x:f>IF(A121="","",YEAR(A121))</x:f>
      </x:c>
    </x:row>
    <x:row r="122">
      <x:c r="A122" s="34"/>
      <x:c r="B122" s="26"/>
      <x:c r="C122" s="26"/>
      <x:c r="D122" s="26"/>
      <x:c r="E122" s="28"/>
      <x:c r="F122" s="26"/>
      <x:c r="G122" s="26"/>
      <x:c r="H122" s="32" t="str">
        <x:f>IF(A122="","",MONTH(A122))</x:f>
      </x:c>
      <x:c r="I122" s="32" t="str">
        <x:f>IF(A122="","",YEAR(A122))</x:f>
      </x:c>
    </x:row>
    <x:row r="123">
      <x:c r="A123" s="34"/>
      <x:c r="B123" s="26"/>
      <x:c r="C123" s="26"/>
      <x:c r="D123" s="26"/>
      <x:c r="E123" s="28"/>
      <x:c r="F123" s="26"/>
      <x:c r="G123" s="26"/>
      <x:c r="H123" s="32" t="str">
        <x:f>IF(A123="","",MONTH(A123))</x:f>
      </x:c>
      <x:c r="I123" s="32" t="str">
        <x:f>IF(A123="","",YEAR(A123))</x:f>
      </x:c>
    </x:row>
    <x:row r="124">
      <x:c r="A124" s="34"/>
      <x:c r="B124" s="26"/>
      <x:c r="C124" s="26"/>
      <x:c r="D124" s="26"/>
      <x:c r="E124" s="28"/>
      <x:c r="F124" s="26"/>
      <x:c r="G124" s="26"/>
      <x:c r="H124" s="32" t="str">
        <x:f>IF(A124="","",MONTH(A124))</x:f>
      </x:c>
      <x:c r="I124" s="32" t="str">
        <x:f>IF(A124="","",YEAR(A124))</x:f>
      </x:c>
    </x:row>
    <x:row r="125">
      <x:c r="A125" s="34"/>
      <x:c r="B125" s="26"/>
      <x:c r="C125" s="26"/>
      <x:c r="D125" s="26"/>
      <x:c r="E125" s="28"/>
      <x:c r="F125" s="26"/>
      <x:c r="G125" s="26"/>
      <x:c r="H125" s="32" t="str">
        <x:f>IF(A125="","",MONTH(A125))</x:f>
      </x:c>
      <x:c r="I125" s="32" t="str">
        <x:f>IF(A125="","",YEAR(A125))</x:f>
      </x:c>
    </x:row>
    <x:row r="126">
      <x:c r="A126" s="34"/>
      <x:c r="B126" s="26"/>
      <x:c r="C126" s="26"/>
      <x:c r="D126" s="26"/>
      <x:c r="E126" s="28"/>
      <x:c r="F126" s="26"/>
      <x:c r="G126" s="26"/>
      <x:c r="H126" s="32" t="str">
        <x:f>IF(A126="","",MONTH(A126))</x:f>
      </x:c>
      <x:c r="I126" s="32" t="str">
        <x:f>IF(A126="","",YEAR(A126))</x:f>
      </x:c>
    </x:row>
    <x:row r="127">
      <x:c r="A127" s="34"/>
      <x:c r="B127" s="26"/>
      <x:c r="C127" s="26"/>
      <x:c r="D127" s="26"/>
      <x:c r="E127" s="28"/>
      <x:c r="F127" s="26"/>
      <x:c r="G127" s="26"/>
      <x:c r="H127" s="32" t="str">
        <x:f>IF(A127="","",MONTH(A127))</x:f>
      </x:c>
      <x:c r="I127" s="32" t="str">
        <x:f>IF(A127="","",YEAR(A127))</x:f>
      </x:c>
    </x:row>
    <x:row r="128">
      <x:c r="A128" s="34"/>
      <x:c r="B128" s="26"/>
      <x:c r="C128" s="26"/>
      <x:c r="D128" s="26"/>
      <x:c r="E128" s="28"/>
      <x:c r="F128" s="26"/>
      <x:c r="G128" s="26"/>
      <x:c r="H128" s="32" t="str">
        <x:f>IF(A128="","",MONTH(A128))</x:f>
      </x:c>
      <x:c r="I128" s="32" t="str">
        <x:f>IF(A128="","",YEAR(A128))</x:f>
      </x:c>
    </x:row>
    <x:row r="129">
      <x:c r="A129" s="34"/>
      <x:c r="B129" s="26"/>
      <x:c r="C129" s="26"/>
      <x:c r="D129" s="26"/>
      <x:c r="E129" s="28"/>
      <x:c r="F129" s="26"/>
      <x:c r="G129" s="26"/>
      <x:c r="H129" s="32" t="str">
        <x:f>IF(A129="","",MONTH(A129))</x:f>
      </x:c>
      <x:c r="I129" s="32" t="str">
        <x:f>IF(A129="","",YEAR(A129))</x:f>
      </x:c>
    </x:row>
    <x:row r="130">
      <x:c r="A130" s="34"/>
      <x:c r="B130" s="26"/>
      <x:c r="C130" s="26"/>
      <x:c r="D130" s="26"/>
      <x:c r="E130" s="28"/>
      <x:c r="F130" s="26"/>
      <x:c r="G130" s="26"/>
      <x:c r="H130" s="32" t="str">
        <x:f>IF(A130="","",MONTH(A130))</x:f>
      </x:c>
      <x:c r="I130" s="32" t="str">
        <x:f>IF(A130="","",YEAR(A130))</x:f>
      </x:c>
    </x:row>
    <x:row r="131">
      <x:c r="A131" s="34"/>
      <x:c r="B131" s="26"/>
      <x:c r="C131" s="26"/>
      <x:c r="D131" s="26"/>
      <x:c r="E131" s="28"/>
      <x:c r="F131" s="26"/>
      <x:c r="G131" s="26"/>
      <x:c r="H131" s="32" t="str">
        <x:f>IF(A131="","",MONTH(A131))</x:f>
      </x:c>
      <x:c r="I131" s="32" t="str">
        <x:f>IF(A131="","",YEAR(A131))</x:f>
      </x:c>
    </x:row>
    <x:row r="132">
      <x:c r="A132" s="34"/>
      <x:c r="B132" s="26"/>
      <x:c r="C132" s="26"/>
      <x:c r="D132" s="26"/>
      <x:c r="E132" s="28"/>
      <x:c r="F132" s="26"/>
      <x:c r="G132" s="26"/>
      <x:c r="H132" s="32" t="str">
        <x:f>IF(A132="","",MONTH(A132))</x:f>
      </x:c>
      <x:c r="I132" s="32" t="str">
        <x:f>IF(A132="","",YEAR(A132))</x:f>
      </x:c>
    </x:row>
    <x:row r="133">
      <x:c r="A133" s="34"/>
      <x:c r="B133" s="26"/>
      <x:c r="C133" s="26"/>
      <x:c r="D133" s="26"/>
      <x:c r="E133" s="28"/>
      <x:c r="F133" s="26"/>
      <x:c r="G133" s="26"/>
      <x:c r="H133" s="32" t="str">
        <x:f>IF(A133="","",MONTH(A133))</x:f>
      </x:c>
      <x:c r="I133" s="32" t="str">
        <x:f>IF(A133="","",YEAR(A133))</x:f>
      </x:c>
    </x:row>
    <x:row r="134">
      <x:c r="A134" s="34"/>
      <x:c r="B134" s="26"/>
      <x:c r="C134" s="26"/>
      <x:c r="D134" s="26"/>
      <x:c r="E134" s="28"/>
      <x:c r="F134" s="26"/>
      <x:c r="G134" s="26"/>
      <x:c r="H134" s="32" t="str">
        <x:f>IF(A134="","",MONTH(A134))</x:f>
      </x:c>
      <x:c r="I134" s="32" t="str">
        <x:f>IF(A134="","",YEAR(A134))</x:f>
      </x:c>
    </x:row>
    <x:row r="135">
      <x:c r="A135" s="34"/>
      <x:c r="B135" s="26"/>
      <x:c r="C135" s="26"/>
      <x:c r="D135" s="26"/>
      <x:c r="E135" s="28"/>
      <x:c r="F135" s="26"/>
      <x:c r="G135" s="26"/>
      <x:c r="H135" s="32" t="str">
        <x:f>IF(A135="","",MONTH(A135))</x:f>
      </x:c>
      <x:c r="I135" s="32" t="str">
        <x:f>IF(A135="","",YEAR(A135))</x:f>
      </x:c>
    </x:row>
    <x:row r="136">
      <x:c r="A136" s="34"/>
      <x:c r="B136" s="26"/>
      <x:c r="C136" s="26"/>
      <x:c r="D136" s="26"/>
      <x:c r="E136" s="28"/>
      <x:c r="F136" s="26"/>
      <x:c r="G136" s="26"/>
      <x:c r="H136" s="32" t="str">
        <x:f>IF(A136="","",MONTH(A136))</x:f>
      </x:c>
      <x:c r="I136" s="32" t="str">
        <x:f>IF(A136="","",YEAR(A136))</x:f>
      </x:c>
    </x:row>
    <x:row r="137">
      <x:c r="A137" s="34"/>
      <x:c r="B137" s="26"/>
      <x:c r="C137" s="26"/>
      <x:c r="D137" s="26"/>
      <x:c r="E137" s="28"/>
      <x:c r="F137" s="26"/>
      <x:c r="G137" s="26"/>
      <x:c r="H137" s="32" t="str">
        <x:f>IF(A137="","",MONTH(A137))</x:f>
      </x:c>
      <x:c r="I137" s="32" t="str">
        <x:f>IF(A137="","",YEAR(A137))</x:f>
      </x:c>
    </x:row>
    <x:row r="138">
      <x:c r="A138" s="34"/>
      <x:c r="B138" s="26"/>
      <x:c r="C138" s="26"/>
      <x:c r="D138" s="26"/>
      <x:c r="E138" s="28"/>
      <x:c r="F138" s="26"/>
      <x:c r="G138" s="26"/>
      <x:c r="H138" s="32" t="str">
        <x:f>IF(A138="","",MONTH(A138))</x:f>
      </x:c>
      <x:c r="I138" s="32" t="str">
        <x:f>IF(A138="","",YEAR(A138))</x:f>
      </x:c>
    </x:row>
    <x:row r="139">
      <x:c r="A139" s="34"/>
      <x:c r="B139" s="26"/>
      <x:c r="C139" s="26"/>
      <x:c r="D139" s="26"/>
      <x:c r="E139" s="28"/>
      <x:c r="F139" s="26"/>
      <x:c r="G139" s="26"/>
      <x:c r="H139" s="32" t="str">
        <x:f>IF(A139="","",MONTH(A139))</x:f>
      </x:c>
      <x:c r="I139" s="32" t="str">
        <x:f>IF(A139="","",YEAR(A139))</x:f>
      </x:c>
    </x:row>
    <x:row r="140">
      <x:c r="A140" s="34"/>
      <x:c r="B140" s="26"/>
      <x:c r="C140" s="26"/>
      <x:c r="D140" s="26"/>
      <x:c r="E140" s="28"/>
      <x:c r="F140" s="26"/>
      <x:c r="G140" s="26"/>
      <x:c r="H140" s="32" t="str">
        <x:f>IF(A140="","",MONTH(A140))</x:f>
      </x:c>
      <x:c r="I140" s="32" t="str">
        <x:f>IF(A140="","",YEAR(A140))</x:f>
      </x:c>
    </x:row>
    <x:row r="141">
      <x:c r="A141" s="34"/>
      <x:c r="B141" s="26"/>
      <x:c r="C141" s="26"/>
      <x:c r="D141" s="26"/>
      <x:c r="E141" s="28"/>
      <x:c r="F141" s="26"/>
      <x:c r="G141" s="26"/>
      <x:c r="H141" s="32" t="str">
        <x:f>IF(A141="","",MONTH(A141))</x:f>
      </x:c>
      <x:c r="I141" s="32" t="str">
        <x:f>IF(A141="","",YEAR(A141))</x:f>
      </x:c>
    </x:row>
    <x:row r="142">
      <x:c r="A142" s="34"/>
      <x:c r="B142" s="26"/>
      <x:c r="C142" s="26"/>
      <x:c r="D142" s="26"/>
      <x:c r="E142" s="28"/>
      <x:c r="F142" s="26"/>
      <x:c r="G142" s="26"/>
      <x:c r="H142" s="32" t="str">
        <x:f>IF(A142="","",MONTH(A142))</x:f>
      </x:c>
      <x:c r="I142" s="32" t="str">
        <x:f>IF(A142="","",YEAR(A142))</x:f>
      </x:c>
    </x:row>
    <x:row r="143">
      <x:c r="A143" s="34"/>
      <x:c r="B143" s="26"/>
      <x:c r="C143" s="26"/>
      <x:c r="D143" s="26"/>
      <x:c r="E143" s="28"/>
      <x:c r="F143" s="26"/>
      <x:c r="G143" s="26"/>
      <x:c r="H143" s="32" t="str">
        <x:f>IF(A143="","",MONTH(A143))</x:f>
      </x:c>
      <x:c r="I143" s="32" t="str">
        <x:f>IF(A143="","",YEAR(A143))</x:f>
      </x:c>
    </x:row>
    <x:row r="144">
      <x:c r="A144" s="34"/>
      <x:c r="B144" s="26"/>
      <x:c r="C144" s="26"/>
      <x:c r="D144" s="26"/>
      <x:c r="E144" s="28"/>
      <x:c r="F144" s="26"/>
      <x:c r="G144" s="26"/>
      <x:c r="H144" s="32" t="str">
        <x:f>IF(A144="","",MONTH(A144))</x:f>
      </x:c>
      <x:c r="I144" s="32" t="str">
        <x:f>IF(A144="","",YEAR(A144))</x:f>
      </x:c>
    </x:row>
    <x:row r="145">
      <x:c r="A145" s="34"/>
      <x:c r="B145" s="26"/>
      <x:c r="C145" s="26"/>
      <x:c r="D145" s="26"/>
      <x:c r="E145" s="28"/>
      <x:c r="F145" s="26"/>
      <x:c r="G145" s="26"/>
      <x:c r="H145" s="32" t="str">
        <x:f>IF(A145="","",MONTH(A145))</x:f>
      </x:c>
      <x:c r="I145" s="32" t="str">
        <x:f>IF(A145="","",YEAR(A145))</x:f>
      </x:c>
    </x:row>
    <x:row r="146">
      <x:c r="A146" s="34"/>
      <x:c r="B146" s="26"/>
      <x:c r="C146" s="26"/>
      <x:c r="D146" s="26"/>
      <x:c r="E146" s="28"/>
      <x:c r="F146" s="26"/>
      <x:c r="G146" s="26"/>
      <x:c r="H146" s="32" t="str">
        <x:f>IF(A146="","",MONTH(A146))</x:f>
      </x:c>
      <x:c r="I146" s="32" t="str">
        <x:f>IF(A146="","",YEAR(A146))</x:f>
      </x:c>
    </x:row>
    <x:row r="147">
      <x:c r="A147" s="34"/>
      <x:c r="B147" s="26"/>
      <x:c r="C147" s="26"/>
      <x:c r="D147" s="26"/>
      <x:c r="E147" s="28"/>
      <x:c r="F147" s="26"/>
      <x:c r="G147" s="26"/>
      <x:c r="H147" s="32" t="str">
        <x:f>IF(A147="","",MONTH(A147))</x:f>
      </x:c>
      <x:c r="I147" s="32" t="str">
        <x:f>IF(A147="","",YEAR(A147))</x:f>
      </x:c>
    </x:row>
    <x:row r="148">
      <x:c r="A148" s="34"/>
      <x:c r="B148" s="26"/>
      <x:c r="C148" s="26"/>
      <x:c r="D148" s="26"/>
      <x:c r="E148" s="28"/>
      <x:c r="F148" s="26"/>
      <x:c r="G148" s="26"/>
      <x:c r="H148" s="32" t="str">
        <x:f>IF(A148="","",MONTH(A148))</x:f>
      </x:c>
      <x:c r="I148" s="32" t="str">
        <x:f>IF(A148="","",YEAR(A148))</x:f>
      </x:c>
    </x:row>
    <x:row r="149">
      <x:c r="A149" s="34"/>
      <x:c r="B149" s="26"/>
      <x:c r="C149" s="26"/>
      <x:c r="D149" s="26"/>
      <x:c r="E149" s="28"/>
      <x:c r="F149" s="26"/>
      <x:c r="G149" s="26"/>
      <x:c r="H149" s="32" t="str">
        <x:f>IF(A149="","",MONTH(A149))</x:f>
      </x:c>
      <x:c r="I149" s="32" t="str">
        <x:f>IF(A149="","",YEAR(A149))</x:f>
      </x:c>
    </x:row>
    <x:row r="150">
      <x:c r="A150" s="34"/>
      <x:c r="B150" s="26"/>
      <x:c r="C150" s="26"/>
      <x:c r="D150" s="26"/>
      <x:c r="E150" s="28"/>
      <x:c r="F150" s="26"/>
      <x:c r="G150" s="26"/>
      <x:c r="H150" s="32" t="str">
        <x:f>IF(A150="","",MONTH(A150))</x:f>
      </x:c>
      <x:c r="I150" s="32" t="str">
        <x:f>IF(A150="","",YEAR(A150))</x:f>
      </x:c>
    </x:row>
    <x:row r="151">
      <x:c r="A151" s="34"/>
      <x:c r="B151" s="26"/>
      <x:c r="C151" s="26"/>
      <x:c r="D151" s="26"/>
      <x:c r="E151" s="28"/>
      <x:c r="F151" s="26"/>
      <x:c r="G151" s="26"/>
      <x:c r="H151" s="32" t="str">
        <x:f>IF(A151="","",MONTH(A151))</x:f>
      </x:c>
      <x:c r="I151" s="32" t="str">
        <x:f>IF(A151="","",YEAR(A151))</x:f>
      </x:c>
    </x:row>
    <x:row r="152">
      <x:c r="A152" s="34"/>
      <x:c r="B152" s="26"/>
      <x:c r="C152" s="26"/>
      <x:c r="D152" s="26"/>
      <x:c r="E152" s="28"/>
      <x:c r="F152" s="26"/>
      <x:c r="G152" s="26"/>
      <x:c r="H152" s="32" t="str">
        <x:f>IF(A152="","",MONTH(A152))</x:f>
      </x:c>
      <x:c r="I152" s="32" t="str">
        <x:f>IF(A152="","",YEAR(A152))</x:f>
      </x:c>
    </x:row>
    <x:row r="153">
      <x:c r="A153" s="34"/>
      <x:c r="B153" s="26"/>
      <x:c r="C153" s="26"/>
      <x:c r="D153" s="26"/>
      <x:c r="E153" s="28"/>
      <x:c r="F153" s="26"/>
      <x:c r="G153" s="26"/>
      <x:c r="H153" s="32" t="str">
        <x:f>IF(A153="","",MONTH(A153))</x:f>
      </x:c>
      <x:c r="I153" s="32" t="str">
        <x:f>IF(A153="","",YEAR(A153))</x:f>
      </x:c>
    </x:row>
    <x:row r="154">
      <x:c r="A154" s="34"/>
      <x:c r="B154" s="26"/>
      <x:c r="C154" s="26"/>
      <x:c r="D154" s="26"/>
      <x:c r="E154" s="28"/>
      <x:c r="F154" s="26"/>
      <x:c r="G154" s="26"/>
      <x:c r="H154" s="32" t="str">
        <x:f>IF(A154="","",MONTH(A154))</x:f>
      </x:c>
      <x:c r="I154" s="32" t="str">
        <x:f>IF(A154="","",YEAR(A154))</x:f>
      </x:c>
    </x:row>
    <x:row r="155">
      <x:c r="A155" s="34"/>
      <x:c r="B155" s="26"/>
      <x:c r="C155" s="26"/>
      <x:c r="D155" s="26"/>
      <x:c r="E155" s="28"/>
      <x:c r="F155" s="26"/>
      <x:c r="G155" s="26"/>
      <x:c r="H155" s="32" t="str">
        <x:f>IF(A155="","",MONTH(A155))</x:f>
      </x:c>
      <x:c r="I155" s="32" t="str">
        <x:f>IF(A155="","",YEAR(A155))</x:f>
      </x:c>
    </x:row>
    <x:row r="156">
      <x:c r="A156" s="34"/>
      <x:c r="B156" s="26"/>
      <x:c r="C156" s="26"/>
      <x:c r="D156" s="26"/>
      <x:c r="E156" s="28"/>
      <x:c r="F156" s="26"/>
      <x:c r="G156" s="26"/>
      <x:c r="H156" s="32" t="str">
        <x:f>IF(A156="","",MONTH(A156))</x:f>
      </x:c>
      <x:c r="I156" s="32" t="str">
        <x:f>IF(A156="","",YEAR(A156))</x:f>
      </x:c>
    </x:row>
    <x:row r="157">
      <x:c r="A157" s="34"/>
      <x:c r="B157" s="26"/>
      <x:c r="C157" s="26"/>
      <x:c r="D157" s="26"/>
      <x:c r="E157" s="28"/>
      <x:c r="F157" s="26"/>
      <x:c r="G157" s="26"/>
      <x:c r="H157" s="32" t="str">
        <x:f>IF(A157="","",MONTH(A157))</x:f>
      </x:c>
      <x:c r="I157" s="32" t="str">
        <x:f>IF(A157="","",YEAR(A157))</x:f>
      </x:c>
    </x:row>
    <x:row r="158">
      <x:c r="A158" s="34"/>
      <x:c r="B158" s="26"/>
      <x:c r="C158" s="26"/>
      <x:c r="D158" s="26"/>
      <x:c r="E158" s="28"/>
      <x:c r="F158" s="26"/>
      <x:c r="G158" s="26"/>
      <x:c r="H158" s="32" t="str">
        <x:f>IF(A158="","",MONTH(A158))</x:f>
      </x:c>
      <x:c r="I158" s="32" t="str">
        <x:f>IF(A158="","",YEAR(A158))</x:f>
      </x:c>
    </x:row>
    <x:row r="159">
      <x:c r="A159" s="34"/>
      <x:c r="B159" s="26"/>
      <x:c r="C159" s="26"/>
      <x:c r="D159" s="26"/>
      <x:c r="E159" s="28"/>
      <x:c r="F159" s="26"/>
      <x:c r="G159" s="26"/>
      <x:c r="H159" s="32" t="str">
        <x:f>IF(A159="","",MONTH(A159))</x:f>
      </x:c>
      <x:c r="I159" s="32" t="str">
        <x:f>IF(A159="","",YEAR(A159))</x:f>
      </x:c>
    </x:row>
    <x:row r="160">
      <x:c r="A160" s="34"/>
      <x:c r="B160" s="26"/>
      <x:c r="C160" s="26"/>
      <x:c r="D160" s="26"/>
      <x:c r="E160" s="28"/>
      <x:c r="F160" s="26"/>
      <x:c r="G160" s="26"/>
      <x:c r="H160" s="32" t="str">
        <x:f>IF(A160="","",MONTH(A160))</x:f>
      </x:c>
      <x:c r="I160" s="32" t="str">
        <x:f>IF(A160="","",YEAR(A160))</x:f>
      </x:c>
    </x:row>
    <x:row r="161">
      <x:c r="A161" s="34"/>
      <x:c r="B161" s="26"/>
      <x:c r="C161" s="26"/>
      <x:c r="D161" s="26"/>
      <x:c r="E161" s="28"/>
      <x:c r="F161" s="26"/>
      <x:c r="G161" s="26"/>
      <x:c r="H161" s="32" t="str">
        <x:f>IF(A161="","",MONTH(A161))</x:f>
      </x:c>
      <x:c r="I161" s="32" t="str">
        <x:f>IF(A161="","",YEAR(A161))</x:f>
      </x:c>
    </x:row>
    <x:row r="162">
      <x:c r="A162" s="34"/>
      <x:c r="B162" s="26"/>
      <x:c r="C162" s="26"/>
      <x:c r="D162" s="26"/>
      <x:c r="E162" s="28"/>
      <x:c r="F162" s="26"/>
      <x:c r="G162" s="26"/>
      <x:c r="H162" s="32" t="str">
        <x:f>IF(A162="","",MONTH(A162))</x:f>
      </x:c>
      <x:c r="I162" s="32" t="str">
        <x:f>IF(A162="","",YEAR(A162))</x:f>
      </x:c>
    </x:row>
    <x:row r="163">
      <x:c r="A163" s="34"/>
      <x:c r="B163" s="26"/>
      <x:c r="C163" s="26"/>
      <x:c r="D163" s="26"/>
      <x:c r="E163" s="28"/>
      <x:c r="F163" s="26"/>
      <x:c r="G163" s="26"/>
      <x:c r="H163" s="32" t="str">
        <x:f>IF(A163="","",MONTH(A163))</x:f>
      </x:c>
      <x:c r="I163" s="32" t="str">
        <x:f>IF(A163="","",YEAR(A163))</x:f>
      </x:c>
    </x:row>
    <x:row r="164">
      <x:c r="A164" s="34"/>
      <x:c r="B164" s="26"/>
      <x:c r="C164" s="26"/>
      <x:c r="D164" s="26"/>
      <x:c r="E164" s="28"/>
      <x:c r="F164" s="26"/>
      <x:c r="G164" s="26"/>
      <x:c r="H164" s="32" t="str">
        <x:f>IF(A164="","",MONTH(A164))</x:f>
      </x:c>
      <x:c r="I164" s="32" t="str">
        <x:f>IF(A164="","",YEAR(A164))</x:f>
      </x:c>
    </x:row>
    <x:row r="165">
      <x:c r="A165" s="34"/>
      <x:c r="B165" s="26"/>
      <x:c r="C165" s="26"/>
      <x:c r="D165" s="26"/>
      <x:c r="E165" s="28"/>
      <x:c r="F165" s="26"/>
      <x:c r="G165" s="26"/>
      <x:c r="H165" s="32" t="str">
        <x:f>IF(A165="","",MONTH(A165))</x:f>
      </x:c>
      <x:c r="I165" s="32" t="str">
        <x:f>IF(A165="","",YEAR(A165))</x:f>
      </x:c>
    </x:row>
    <x:row r="166">
      <x:c r="A166" s="34"/>
      <x:c r="B166" s="26"/>
      <x:c r="C166" s="26"/>
      <x:c r="D166" s="26"/>
      <x:c r="E166" s="28"/>
      <x:c r="F166" s="26"/>
      <x:c r="G166" s="26"/>
      <x:c r="H166" s="32" t="str">
        <x:f>IF(A166="","",MONTH(A166))</x:f>
      </x:c>
      <x:c r="I166" s="32" t="str">
        <x:f>IF(A166="","",YEAR(A166))</x:f>
      </x:c>
    </x:row>
    <x:row r="167">
      <x:c r="A167" s="34"/>
      <x:c r="B167" s="26"/>
      <x:c r="C167" s="26"/>
      <x:c r="D167" s="26"/>
      <x:c r="E167" s="28"/>
      <x:c r="F167" s="26"/>
      <x:c r="G167" s="26"/>
      <x:c r="H167" s="32" t="str">
        <x:f>IF(A167="","",MONTH(A167))</x:f>
      </x:c>
      <x:c r="I167" s="32" t="str">
        <x:f>IF(A167="","",YEAR(A167))</x:f>
      </x:c>
    </x:row>
    <x:row r="168">
      <x:c r="A168" s="34"/>
      <x:c r="B168" s="26"/>
      <x:c r="C168" s="26"/>
      <x:c r="D168" s="26"/>
      <x:c r="E168" s="28"/>
      <x:c r="F168" s="26"/>
      <x:c r="G168" s="26"/>
      <x:c r="H168" s="32" t="str">
        <x:f>IF(A168="","",MONTH(A168))</x:f>
      </x:c>
      <x:c r="I168" s="32" t="str">
        <x:f>IF(A168="","",YEAR(A168))</x:f>
      </x:c>
    </x:row>
    <x:row r="169">
      <x:c r="A169" s="34"/>
      <x:c r="B169" s="26"/>
      <x:c r="C169" s="26"/>
      <x:c r="D169" s="26"/>
      <x:c r="E169" s="28"/>
      <x:c r="F169" s="26"/>
      <x:c r="G169" s="26"/>
      <x:c r="H169" s="32" t="str">
        <x:f>IF(A169="","",MONTH(A169))</x:f>
      </x:c>
      <x:c r="I169" s="32" t="str">
        <x:f>IF(A169="","",YEAR(A169))</x:f>
      </x:c>
    </x:row>
    <x:row r="170">
      <x:c r="A170" s="34"/>
      <x:c r="B170" s="26"/>
      <x:c r="C170" s="26"/>
      <x:c r="D170" s="26"/>
      <x:c r="E170" s="28"/>
      <x:c r="F170" s="26"/>
      <x:c r="G170" s="26"/>
      <x:c r="H170" s="32" t="str">
        <x:f>IF(A170="","",MONTH(A170))</x:f>
      </x:c>
      <x:c r="I170" s="32" t="str">
        <x:f>IF(A170="","",YEAR(A170))</x:f>
      </x:c>
    </x:row>
    <x:row r="171">
      <x:c r="A171" s="34"/>
      <x:c r="B171" s="26"/>
      <x:c r="C171" s="26"/>
      <x:c r="D171" s="26"/>
      <x:c r="E171" s="28"/>
      <x:c r="F171" s="26"/>
      <x:c r="G171" s="26"/>
      <x:c r="H171" s="32" t="str">
        <x:f>IF(A171="","",MONTH(A171))</x:f>
      </x:c>
      <x:c r="I171" s="32" t="str">
        <x:f>IF(A171="","",YEAR(A171))</x:f>
      </x:c>
    </x:row>
    <x:row r="172">
      <x:c r="A172" s="34"/>
      <x:c r="B172" s="26"/>
      <x:c r="C172" s="26"/>
      <x:c r="D172" s="26"/>
      <x:c r="E172" s="28"/>
      <x:c r="F172" s="26"/>
      <x:c r="G172" s="26"/>
      <x:c r="H172" s="32" t="str">
        <x:f>IF(A172="","",MONTH(A172))</x:f>
      </x:c>
      <x:c r="I172" s="32" t="str">
        <x:f>IF(A172="","",YEAR(A172))</x:f>
      </x:c>
    </x:row>
    <x:row r="173">
      <x:c r="A173" s="34"/>
      <x:c r="B173" s="26"/>
      <x:c r="C173" s="26"/>
      <x:c r="D173" s="26"/>
      <x:c r="E173" s="28"/>
      <x:c r="F173" s="26"/>
      <x:c r="G173" s="26"/>
      <x:c r="H173" s="32" t="str">
        <x:f>IF(A173="","",MONTH(A173))</x:f>
      </x:c>
      <x:c r="I173" s="32" t="str">
        <x:f>IF(A173="","",YEAR(A173))</x:f>
      </x:c>
    </x:row>
    <x:row r="174">
      <x:c r="A174" s="34"/>
      <x:c r="B174" s="26"/>
      <x:c r="C174" s="26"/>
      <x:c r="D174" s="26"/>
      <x:c r="E174" s="28"/>
      <x:c r="F174" s="26"/>
      <x:c r="G174" s="26"/>
      <x:c r="H174" s="32" t="str">
        <x:f>IF(A174="","",MONTH(A174))</x:f>
      </x:c>
      <x:c r="I174" s="32" t="str">
        <x:f>IF(A174="","",YEAR(A174))</x:f>
      </x:c>
    </x:row>
    <x:row r="175">
      <x:c r="A175" s="34"/>
      <x:c r="B175" s="26"/>
      <x:c r="C175" s="26"/>
      <x:c r="D175" s="26"/>
      <x:c r="E175" s="28"/>
      <x:c r="F175" s="26"/>
      <x:c r="G175" s="26"/>
      <x:c r="H175" s="32" t="str">
        <x:f>IF(A175="","",MONTH(A175))</x:f>
      </x:c>
      <x:c r="I175" s="32" t="str">
        <x:f>IF(A175="","",YEAR(A175))</x:f>
      </x:c>
    </x:row>
    <x:row r="176">
      <x:c r="A176" s="34"/>
      <x:c r="B176" s="26"/>
      <x:c r="C176" s="26"/>
      <x:c r="D176" s="26"/>
      <x:c r="E176" s="28"/>
      <x:c r="F176" s="26"/>
      <x:c r="G176" s="26"/>
      <x:c r="H176" s="32" t="str">
        <x:f>IF(A176="","",MONTH(A176))</x:f>
      </x:c>
      <x:c r="I176" s="32" t="str">
        <x:f>IF(A176="","",YEAR(A176))</x:f>
      </x:c>
    </x:row>
    <x:row r="177">
      <x:c r="A177" s="34"/>
      <x:c r="B177" s="26"/>
      <x:c r="C177" s="26"/>
      <x:c r="D177" s="26"/>
      <x:c r="E177" s="28"/>
      <x:c r="F177" s="26"/>
      <x:c r="G177" s="26"/>
      <x:c r="H177" s="32" t="str">
        <x:f>IF(A177="","",MONTH(A177))</x:f>
      </x:c>
      <x:c r="I177" s="32" t="str">
        <x:f>IF(A177="","",YEAR(A177))</x:f>
      </x:c>
    </x:row>
    <x:row r="178">
      <x:c r="A178" s="34"/>
      <x:c r="B178" s="26"/>
      <x:c r="C178" s="26"/>
      <x:c r="D178" s="26"/>
      <x:c r="E178" s="28"/>
      <x:c r="F178" s="26"/>
      <x:c r="G178" s="26"/>
      <x:c r="H178" s="32" t="str">
        <x:f>IF(A178="","",MONTH(A178))</x:f>
      </x:c>
      <x:c r="I178" s="32" t="str">
        <x:f>IF(A178="","",YEAR(A178))</x:f>
      </x:c>
    </x:row>
    <x:row r="179">
      <x:c r="A179" s="34"/>
      <x:c r="B179" s="26"/>
      <x:c r="C179" s="26"/>
      <x:c r="D179" s="26"/>
      <x:c r="E179" s="28"/>
      <x:c r="F179" s="26"/>
      <x:c r="G179" s="26"/>
      <x:c r="H179" s="32" t="str">
        <x:f>IF(A179="","",MONTH(A179))</x:f>
      </x:c>
      <x:c r="I179" s="32" t="str">
        <x:f>IF(A179="","",YEAR(A179))</x:f>
      </x:c>
    </x:row>
    <x:row r="180">
      <x:c r="A180" s="34"/>
      <x:c r="B180" s="26"/>
      <x:c r="C180" s="26"/>
      <x:c r="D180" s="26"/>
      <x:c r="E180" s="28"/>
      <x:c r="F180" s="26"/>
      <x:c r="G180" s="26"/>
      <x:c r="H180" s="32" t="str">
        <x:f>IF(A180="","",MONTH(A180))</x:f>
      </x:c>
      <x:c r="I180" s="32" t="str">
        <x:f>IF(A180="","",YEAR(A180))</x:f>
      </x:c>
    </x:row>
    <x:row r="181">
      <x:c r="A181" s="34"/>
      <x:c r="B181" s="26"/>
      <x:c r="C181" s="26"/>
      <x:c r="D181" s="26"/>
      <x:c r="E181" s="28"/>
      <x:c r="F181" s="26"/>
      <x:c r="G181" s="26"/>
      <x:c r="H181" s="32" t="str">
        <x:f>IF(A181="","",MONTH(A181))</x:f>
      </x:c>
      <x:c r="I181" s="32" t="str">
        <x:f>IF(A181="","",YEAR(A181))</x:f>
      </x:c>
    </x:row>
    <x:row r="182">
      <x:c r="A182" s="34"/>
      <x:c r="B182" s="26"/>
      <x:c r="C182" s="26"/>
      <x:c r="D182" s="26"/>
      <x:c r="E182" s="28"/>
      <x:c r="F182" s="26"/>
      <x:c r="G182" s="26"/>
      <x:c r="H182" s="32" t="str">
        <x:f>IF(A182="","",MONTH(A182))</x:f>
      </x:c>
      <x:c r="I182" s="32" t="str">
        <x:f>IF(A182="","",YEAR(A182))</x:f>
      </x:c>
    </x:row>
    <x:row r="183">
      <x:c r="A183" s="34"/>
      <x:c r="B183" s="26"/>
      <x:c r="C183" s="26"/>
      <x:c r="D183" s="26"/>
      <x:c r="E183" s="28"/>
      <x:c r="F183" s="26"/>
      <x:c r="G183" s="26"/>
      <x:c r="H183" s="32" t="str">
        <x:f>IF(A183="","",MONTH(A183))</x:f>
      </x:c>
      <x:c r="I183" s="32" t="str">
        <x:f>IF(A183="","",YEAR(A183))</x:f>
      </x:c>
    </x:row>
    <x:row r="184">
      <x:c r="A184" s="34"/>
      <x:c r="B184" s="26"/>
      <x:c r="C184" s="26"/>
      <x:c r="D184" s="26"/>
      <x:c r="E184" s="28"/>
      <x:c r="F184" s="26"/>
      <x:c r="G184" s="26"/>
      <x:c r="H184" s="32" t="str">
        <x:f>IF(A184="","",MONTH(A184))</x:f>
      </x:c>
      <x:c r="I184" s="32" t="str">
        <x:f>IF(A184="","",YEAR(A184))</x:f>
      </x:c>
    </x:row>
    <x:row r="185">
      <x:c r="A185" s="34"/>
      <x:c r="B185" s="26"/>
      <x:c r="C185" s="26"/>
      <x:c r="D185" s="26"/>
      <x:c r="E185" s="28"/>
      <x:c r="F185" s="26"/>
      <x:c r="G185" s="26"/>
      <x:c r="H185" s="32" t="str">
        <x:f>IF(A185="","",MONTH(A185))</x:f>
      </x:c>
      <x:c r="I185" s="32" t="str">
        <x:f>IF(A185="","",YEAR(A185))</x:f>
      </x:c>
    </x:row>
    <x:row r="186">
      <x:c r="A186" s="34"/>
      <x:c r="B186" s="26"/>
      <x:c r="C186" s="26"/>
      <x:c r="D186" s="26"/>
      <x:c r="E186" s="28"/>
      <x:c r="F186" s="26"/>
      <x:c r="G186" s="26"/>
      <x:c r="H186" s="32" t="str">
        <x:f>IF(A186="","",MONTH(A186))</x:f>
      </x:c>
      <x:c r="I186" s="32" t="str">
        <x:f>IF(A186="","",YEAR(A186))</x:f>
      </x:c>
    </x:row>
    <x:row r="187">
      <x:c r="A187" s="34"/>
      <x:c r="B187" s="26"/>
      <x:c r="C187" s="26"/>
      <x:c r="D187" s="26"/>
      <x:c r="E187" s="28"/>
      <x:c r="F187" s="26"/>
      <x:c r="G187" s="26"/>
      <x:c r="H187" s="32" t="str">
        <x:f>IF(A187="","",MONTH(A187))</x:f>
      </x:c>
      <x:c r="I187" s="32" t="str">
        <x:f>IF(A187="","",YEAR(A187))</x:f>
      </x:c>
    </x:row>
    <x:row r="188">
      <x:c r="A188" s="34"/>
      <x:c r="B188" s="26"/>
      <x:c r="C188" s="26"/>
      <x:c r="D188" s="26"/>
      <x:c r="E188" s="28"/>
      <x:c r="F188" s="26"/>
      <x:c r="G188" s="26"/>
      <x:c r="H188" s="32" t="str">
        <x:f>IF(A188="","",MONTH(A188))</x:f>
      </x:c>
      <x:c r="I188" s="32" t="str">
        <x:f>IF(A188="","",YEAR(A188))</x:f>
      </x:c>
    </x:row>
    <x:row r="189">
      <x:c r="A189" s="34"/>
      <x:c r="B189" s="26"/>
      <x:c r="C189" s="26"/>
      <x:c r="D189" s="26"/>
      <x:c r="E189" s="28"/>
      <x:c r="F189" s="26"/>
      <x:c r="G189" s="26"/>
      <x:c r="H189" s="32" t="str">
        <x:f>IF(A189="","",MONTH(A189))</x:f>
      </x:c>
      <x:c r="I189" s="32" t="str">
        <x:f>IF(A189="","",YEAR(A189))</x:f>
      </x:c>
    </x:row>
    <x:row r="190">
      <x:c r="A190" s="34"/>
      <x:c r="B190" s="26"/>
      <x:c r="C190" s="26"/>
      <x:c r="D190" s="26"/>
      <x:c r="E190" s="28"/>
      <x:c r="F190" s="26"/>
      <x:c r="G190" s="26"/>
      <x:c r="H190" s="32" t="str">
        <x:f>IF(A190="","",MONTH(A190))</x:f>
      </x:c>
      <x:c r="I190" s="32" t="str">
        <x:f>IF(A190="","",YEAR(A190))</x:f>
      </x:c>
    </x:row>
    <x:row r="191">
      <x:c r="A191" s="34"/>
      <x:c r="B191" s="26"/>
      <x:c r="C191" s="26"/>
      <x:c r="D191" s="26"/>
      <x:c r="E191" s="28"/>
      <x:c r="F191" s="26"/>
      <x:c r="G191" s="26"/>
      <x:c r="H191" s="32" t="str">
        <x:f>IF(A191="","",MONTH(A191))</x:f>
      </x:c>
      <x:c r="I191" s="32" t="str">
        <x:f>IF(A191="","",YEAR(A191))</x:f>
      </x:c>
    </x:row>
    <x:row r="192">
      <x:c r="A192" s="34"/>
      <x:c r="B192" s="26"/>
      <x:c r="C192" s="26"/>
      <x:c r="D192" s="26"/>
      <x:c r="E192" s="28"/>
      <x:c r="F192" s="26"/>
      <x:c r="G192" s="26"/>
      <x:c r="H192" s="32" t="str">
        <x:f>IF(A192="","",MONTH(A192))</x:f>
      </x:c>
      <x:c r="I192" s="32" t="str">
        <x:f>IF(A192="","",YEAR(A192))</x:f>
      </x:c>
    </x:row>
    <x:row r="193">
      <x:c r="A193" s="34"/>
      <x:c r="B193" s="26"/>
      <x:c r="C193" s="26"/>
      <x:c r="D193" s="26"/>
      <x:c r="E193" s="28"/>
      <x:c r="F193" s="26"/>
      <x:c r="G193" s="26"/>
      <x:c r="H193" s="32" t="str">
        <x:f>IF(A193="","",MONTH(A193))</x:f>
      </x:c>
      <x:c r="I193" s="32" t="str">
        <x:f>IF(A193="","",YEAR(A193))</x:f>
      </x:c>
    </x:row>
    <x:row r="194">
      <x:c r="A194" s="34"/>
      <x:c r="B194" s="26"/>
      <x:c r="C194" s="26"/>
      <x:c r="D194" s="26"/>
      <x:c r="E194" s="28"/>
      <x:c r="F194" s="26"/>
      <x:c r="G194" s="26"/>
      <x:c r="H194" s="32" t="str">
        <x:f>IF(A194="","",MONTH(A194))</x:f>
      </x:c>
      <x:c r="I194" s="32" t="str">
        <x:f>IF(A194="","",YEAR(A194))</x:f>
      </x:c>
    </x:row>
    <x:row r="195">
      <x:c r="A195" s="34"/>
      <x:c r="B195" s="26"/>
      <x:c r="C195" s="26"/>
      <x:c r="D195" s="26"/>
      <x:c r="E195" s="28"/>
      <x:c r="F195" s="26"/>
      <x:c r="G195" s="26"/>
      <x:c r="H195" s="32" t="str">
        <x:f>IF(A195="","",MONTH(A195))</x:f>
      </x:c>
      <x:c r="I195" s="32" t="str">
        <x:f>IF(A195="","",YEAR(A195))</x:f>
      </x:c>
    </x:row>
    <x:row r="196">
      <x:c r="A196" s="34"/>
      <x:c r="B196" s="26"/>
      <x:c r="C196" s="26"/>
      <x:c r="D196" s="26"/>
      <x:c r="E196" s="28"/>
      <x:c r="F196" s="26"/>
      <x:c r="G196" s="26"/>
      <x:c r="H196" s="32" t="str">
        <x:f>IF(A196="","",MONTH(A196))</x:f>
      </x:c>
      <x:c r="I196" s="32" t="str">
        <x:f>IF(A196="","",YEAR(A196))</x:f>
      </x:c>
    </x:row>
    <x:row r="197">
      <x:c r="A197" s="34"/>
      <x:c r="B197" s="26"/>
      <x:c r="C197" s="26"/>
      <x:c r="D197" s="26"/>
      <x:c r="E197" s="28"/>
      <x:c r="F197" s="26"/>
      <x:c r="G197" s="26"/>
      <x:c r="H197" s="32" t="str">
        <x:f>IF(A197="","",MONTH(A197))</x:f>
      </x:c>
      <x:c r="I197" s="32" t="str">
        <x:f>IF(A197="","",YEAR(A197))</x:f>
      </x:c>
    </x:row>
    <x:row r="198">
      <x:c r="A198" s="34"/>
      <x:c r="B198" s="26"/>
      <x:c r="C198" s="26"/>
      <x:c r="D198" s="26"/>
      <x:c r="E198" s="28"/>
      <x:c r="F198" s="26"/>
      <x:c r="G198" s="26"/>
      <x:c r="H198" s="32" t="str">
        <x:f>IF(A198="","",MONTH(A198))</x:f>
      </x:c>
      <x:c r="I198" s="32" t="str">
        <x:f>IF(A198="","",YEAR(A198))</x:f>
      </x:c>
    </x:row>
    <x:row r="199">
      <x:c r="A199" s="34"/>
      <x:c r="B199" s="26"/>
      <x:c r="C199" s="26"/>
      <x:c r="D199" s="26"/>
      <x:c r="E199" s="28"/>
      <x:c r="F199" s="26"/>
      <x:c r="G199" s="26"/>
      <x:c r="H199" s="32" t="str">
        <x:f>IF(A199="","",MONTH(A199))</x:f>
      </x:c>
      <x:c r="I199" s="32" t="str">
        <x:f>IF(A199="","",YEAR(A199))</x:f>
      </x:c>
    </x:row>
    <x:row r="200">
      <x:c r="A200" s="34"/>
      <x:c r="B200" s="26"/>
      <x:c r="C200" s="26"/>
      <x:c r="D200" s="26"/>
      <x:c r="E200" s="28"/>
      <x:c r="F200" s="26"/>
      <x:c r="G200" s="26"/>
      <x:c r="H200" s="32" t="str">
        <x:f>IF(A200="","",MONTH(A200))</x:f>
      </x:c>
      <x:c r="I200" s="32" t="str">
        <x:f>IF(A200="","",YEAR(A200))</x:f>
      </x:c>
    </x:row>
    <x:row r="201">
      <x:c r="A201" s="34"/>
      <x:c r="B201" s="26"/>
      <x:c r="C201" s="26"/>
      <x:c r="D201" s="26"/>
      <x:c r="E201" s="28"/>
      <x:c r="F201" s="26"/>
      <x:c r="G201" s="26"/>
      <x:c r="H201" s="32" t="str">
        <x:f>IF(A201="","",MONTH(A201))</x:f>
      </x:c>
      <x:c r="I201" s="32" t="str">
        <x:f>IF(A201="","",YEAR(A201))</x:f>
      </x:c>
    </x:row>
    <x:row r="202">
      <x:c r="A202" s="34"/>
      <x:c r="B202" s="26"/>
      <x:c r="C202" s="26"/>
      <x:c r="D202" s="26"/>
      <x:c r="E202" s="28"/>
      <x:c r="F202" s="26"/>
      <x:c r="G202" s="26"/>
      <x:c r="H202" s="32" t="str">
        <x:f>IF(A202="","",MONTH(A202))</x:f>
      </x:c>
      <x:c r="I202" s="32" t="str">
        <x:f>IF(A202="","",YEAR(A202))</x:f>
      </x:c>
    </x:row>
    <x:row r="203">
      <x:c r="A203" s="34"/>
      <x:c r="B203" s="26"/>
      <x:c r="C203" s="26"/>
      <x:c r="D203" s="26"/>
      <x:c r="E203" s="28"/>
      <x:c r="F203" s="26"/>
      <x:c r="G203" s="26"/>
      <x:c r="H203" s="32" t="str">
        <x:f>IF(A203="","",MONTH(A203))</x:f>
      </x:c>
      <x:c r="I203" s="32" t="str">
        <x:f>IF(A203="","",YEAR(A203))</x:f>
      </x:c>
    </x:row>
    <x:row r="204">
      <x:c r="A204" s="34"/>
      <x:c r="B204" s="26"/>
      <x:c r="C204" s="26"/>
      <x:c r="D204" s="26"/>
      <x:c r="E204" s="28"/>
      <x:c r="F204" s="26"/>
      <x:c r="G204" s="26"/>
      <x:c r="H204" s="32" t="str">
        <x:f>IF(A204="","",MONTH(A204))</x:f>
      </x:c>
      <x:c r="I204" s="32" t="str">
        <x:f>IF(A204="","",YEAR(A204))</x:f>
      </x:c>
    </x:row>
    <x:row r="205">
      <x:c r="A205" s="34"/>
      <x:c r="B205" s="26"/>
      <x:c r="C205" s="26"/>
      <x:c r="D205" s="26"/>
      <x:c r="E205" s="28"/>
      <x:c r="F205" s="26"/>
      <x:c r="G205" s="26"/>
      <x:c r="H205" s="32" t="str">
        <x:f>IF(A205="","",MONTH(A205))</x:f>
      </x:c>
      <x:c r="I205" s="32" t="str">
        <x:f>IF(A205="","",YEAR(A205))</x:f>
      </x:c>
    </x:row>
    <x:row r="206">
      <x:c r="A206" s="34"/>
      <x:c r="B206" s="26"/>
      <x:c r="C206" s="26"/>
      <x:c r="D206" s="26"/>
      <x:c r="E206" s="28"/>
      <x:c r="F206" s="26"/>
      <x:c r="G206" s="26"/>
      <x:c r="H206" s="32" t="str">
        <x:f>IF(A206="","",MONTH(A206))</x:f>
      </x:c>
      <x:c r="I206" s="32" t="str">
        <x:f>IF(A206="","",YEAR(A206))</x:f>
      </x:c>
    </x:row>
    <x:row r="207">
      <x:c r="A207" s="34"/>
      <x:c r="B207" s="26"/>
      <x:c r="C207" s="26"/>
      <x:c r="D207" s="26"/>
      <x:c r="E207" s="28"/>
      <x:c r="F207" s="26"/>
      <x:c r="G207" s="26"/>
      <x:c r="H207" s="32" t="str">
        <x:f>IF(A207="","",MONTH(A207))</x:f>
      </x:c>
      <x:c r="I207" s="32" t="str">
        <x:f>IF(A207="","",YEAR(A207))</x:f>
      </x:c>
    </x:row>
    <x:row r="208">
      <x:c r="A208" s="34"/>
      <x:c r="B208" s="26"/>
      <x:c r="C208" s="26"/>
      <x:c r="D208" s="26"/>
      <x:c r="E208" s="28"/>
      <x:c r="F208" s="26"/>
      <x:c r="G208" s="26"/>
      <x:c r="H208" s="32" t="str">
        <x:f>IF(A208="","",MONTH(A208))</x:f>
      </x:c>
      <x:c r="I208" s="32" t="str">
        <x:f>IF(A208="","",YEAR(A208))</x:f>
      </x:c>
    </x:row>
    <x:row r="209">
      <x:c r="A209" s="34"/>
      <x:c r="B209" s="26"/>
      <x:c r="C209" s="26"/>
      <x:c r="D209" s="26"/>
      <x:c r="E209" s="28"/>
      <x:c r="F209" s="26"/>
      <x:c r="G209" s="26"/>
      <x:c r="H209" s="32" t="str">
        <x:f>IF(A209="","",MONTH(A209))</x:f>
      </x:c>
      <x:c r="I209" s="32" t="str">
        <x:f>IF(A209="","",YEAR(A209))</x:f>
      </x:c>
    </x:row>
    <x:row r="210">
      <x:c r="A210" s="34"/>
      <x:c r="B210" s="26"/>
      <x:c r="C210" s="26"/>
      <x:c r="D210" s="26"/>
      <x:c r="E210" s="28"/>
      <x:c r="F210" s="26"/>
      <x:c r="G210" s="26"/>
      <x:c r="H210" s="32" t="str">
        <x:f>IF(A210="","",MONTH(A210))</x:f>
      </x:c>
      <x:c r="I210" s="32" t="str">
        <x:f>IF(A210="","",YEAR(A210))</x:f>
      </x:c>
    </x:row>
    <x:row r="211">
      <x:c r="A211" s="34"/>
      <x:c r="B211" s="26"/>
      <x:c r="C211" s="26"/>
      <x:c r="D211" s="26"/>
      <x:c r="E211" s="28"/>
      <x:c r="F211" s="26"/>
      <x:c r="G211" s="26"/>
      <x:c r="H211" s="32" t="str">
        <x:f>IF(A211="","",MONTH(A211))</x:f>
      </x:c>
      <x:c r="I211" s="32" t="str">
        <x:f>IF(A211="","",YEAR(A211))</x:f>
      </x:c>
    </x:row>
    <x:row r="212">
      <x:c r="A212" s="34"/>
      <x:c r="B212" s="26"/>
      <x:c r="C212" s="26"/>
      <x:c r="D212" s="26"/>
      <x:c r="E212" s="28"/>
      <x:c r="F212" s="26"/>
      <x:c r="G212" s="26"/>
      <x:c r="H212" s="32" t="str">
        <x:f>IF(A212="","",MONTH(A212))</x:f>
      </x:c>
      <x:c r="I212" s="32" t="str">
        <x:f>IF(A212="","",YEAR(A212))</x:f>
      </x:c>
    </x:row>
    <x:row r="213">
      <x:c r="A213" s="34"/>
      <x:c r="B213" s="26"/>
      <x:c r="C213" s="26"/>
      <x:c r="D213" s="26"/>
      <x:c r="E213" s="28"/>
      <x:c r="F213" s="26"/>
      <x:c r="G213" s="26"/>
      <x:c r="H213" s="32" t="str">
        <x:f>IF(A213="","",MONTH(A213))</x:f>
      </x:c>
      <x:c r="I213" s="32" t="str">
        <x:f>IF(A213="","",YEAR(A213))</x:f>
      </x:c>
    </x:row>
    <x:row r="214">
      <x:c r="A214" s="34"/>
      <x:c r="B214" s="26"/>
      <x:c r="C214" s="26"/>
      <x:c r="D214" s="26"/>
      <x:c r="E214" s="28"/>
      <x:c r="F214" s="26"/>
      <x:c r="G214" s="26"/>
      <x:c r="H214" s="32" t="str">
        <x:f>IF(A214="","",MONTH(A214))</x:f>
      </x:c>
      <x:c r="I214" s="32" t="str">
        <x:f>IF(A214="","",YEAR(A214))</x:f>
      </x:c>
    </x:row>
    <x:row r="215">
      <x:c r="A215" s="34"/>
      <x:c r="B215" s="26"/>
      <x:c r="C215" s="26"/>
      <x:c r="D215" s="26"/>
      <x:c r="E215" s="28"/>
      <x:c r="F215" s="26"/>
      <x:c r="G215" s="26"/>
      <x:c r="H215" s="32" t="str">
        <x:f>IF(A215="","",MONTH(A215))</x:f>
      </x:c>
      <x:c r="I215" s="32" t="str">
        <x:f>IF(A215="","",YEAR(A215))</x:f>
      </x:c>
    </x:row>
    <x:row r="216">
      <x:c r="A216" s="34"/>
      <x:c r="B216" s="26"/>
      <x:c r="C216" s="26"/>
      <x:c r="D216" s="26"/>
      <x:c r="E216" s="28"/>
      <x:c r="F216" s="26"/>
      <x:c r="G216" s="26"/>
      <x:c r="H216" s="32" t="str">
        <x:f>IF(A216="","",MONTH(A216))</x:f>
      </x:c>
      <x:c r="I216" s="32" t="str">
        <x:f>IF(A216="","",YEAR(A216))</x:f>
      </x:c>
    </x:row>
    <x:row r="217">
      <x:c r="A217" s="34"/>
      <x:c r="B217" s="26"/>
      <x:c r="C217" s="26"/>
      <x:c r="D217" s="26"/>
      <x:c r="E217" s="28"/>
      <x:c r="F217" s="26"/>
      <x:c r="G217" s="26"/>
      <x:c r="H217" s="32" t="str">
        <x:f>IF(A217="","",MONTH(A217))</x:f>
      </x:c>
      <x:c r="I217" s="32" t="str">
        <x:f>IF(A217="","",YEAR(A217))</x:f>
      </x:c>
    </x:row>
    <x:row r="218">
      <x:c r="A218" s="34"/>
      <x:c r="B218" s="26"/>
      <x:c r="C218" s="26"/>
      <x:c r="D218" s="26"/>
      <x:c r="E218" s="28"/>
      <x:c r="F218" s="26"/>
      <x:c r="G218" s="26"/>
      <x:c r="H218" s="32" t="str">
        <x:f>IF(A218="","",MONTH(A218))</x:f>
      </x:c>
      <x:c r="I218" s="32" t="str">
        <x:f>IF(A218="","",YEAR(A218))</x:f>
      </x:c>
    </x:row>
    <x:row r="219">
      <x:c r="A219" s="34"/>
      <x:c r="B219" s="26"/>
      <x:c r="C219" s="26"/>
      <x:c r="D219" s="26"/>
      <x:c r="E219" s="28"/>
      <x:c r="F219" s="26"/>
      <x:c r="G219" s="26"/>
      <x:c r="H219" s="32" t="str">
        <x:f>IF(A219="","",MONTH(A219))</x:f>
      </x:c>
      <x:c r="I219" s="32" t="str">
        <x:f>IF(A219="","",YEAR(A219))</x:f>
      </x:c>
    </x:row>
    <x:row r="220">
      <x:c r="A220" s="34"/>
      <x:c r="B220" s="26"/>
      <x:c r="C220" s="26"/>
      <x:c r="D220" s="26"/>
      <x:c r="E220" s="28"/>
      <x:c r="F220" s="26"/>
      <x:c r="G220" s="26"/>
      <x:c r="H220" s="32" t="str">
        <x:f>IF(A220="","",MONTH(A220))</x:f>
      </x:c>
      <x:c r="I220" s="32" t="str">
        <x:f>IF(A220="","",YEAR(A220))</x:f>
      </x:c>
    </x:row>
    <x:row r="221">
      <x:c r="A221" s="34"/>
      <x:c r="B221" s="26"/>
      <x:c r="C221" s="26"/>
      <x:c r="D221" s="26"/>
      <x:c r="E221" s="28"/>
      <x:c r="F221" s="26"/>
      <x:c r="G221" s="26"/>
      <x:c r="H221" s="32" t="str">
        <x:f>IF(A221="","",MONTH(A221))</x:f>
      </x:c>
      <x:c r="I221" s="32" t="str">
        <x:f>IF(A221="","",YEAR(A221))</x:f>
      </x:c>
    </x:row>
    <x:row r="222">
      <x:c r="A222" s="34"/>
      <x:c r="B222" s="26"/>
      <x:c r="C222" s="26"/>
      <x:c r="D222" s="26"/>
      <x:c r="E222" s="28"/>
      <x:c r="F222" s="26"/>
      <x:c r="G222" s="26"/>
      <x:c r="H222" s="32" t="str">
        <x:f>IF(A222="","",MONTH(A222))</x:f>
      </x:c>
      <x:c r="I222" s="32" t="str">
        <x:f>IF(A222="","",YEAR(A222))</x:f>
      </x:c>
    </x:row>
    <x:row r="223">
      <x:c r="A223" s="34"/>
      <x:c r="B223" s="26"/>
      <x:c r="C223" s="26"/>
      <x:c r="D223" s="26"/>
      <x:c r="E223" s="28"/>
      <x:c r="F223" s="26"/>
      <x:c r="G223" s="26"/>
      <x:c r="H223" s="32" t="str">
        <x:f>IF(A223="","",MONTH(A223))</x:f>
      </x:c>
      <x:c r="I223" s="32" t="str">
        <x:f>IF(A223="","",YEAR(A223))</x:f>
      </x:c>
    </x:row>
    <x:row r="224">
      <x:c r="A224" s="34"/>
      <x:c r="B224" s="26"/>
      <x:c r="C224" s="26"/>
      <x:c r="D224" s="26"/>
      <x:c r="E224" s="28"/>
      <x:c r="F224" s="26"/>
      <x:c r="G224" s="26"/>
      <x:c r="H224" s="32" t="str">
        <x:f>IF(A224="","",MONTH(A224))</x:f>
      </x:c>
      <x:c r="I224" s="32" t="str">
        <x:f>IF(A224="","",YEAR(A224))</x:f>
      </x:c>
    </x:row>
    <x:row r="225">
      <x:c r="A225" s="34"/>
      <x:c r="B225" s="26"/>
      <x:c r="C225" s="26"/>
      <x:c r="D225" s="26"/>
      <x:c r="E225" s="28"/>
      <x:c r="F225" s="26"/>
      <x:c r="G225" s="26"/>
      <x:c r="H225" s="32" t="str">
        <x:f>IF(A225="","",MONTH(A225))</x:f>
      </x:c>
      <x:c r="I225" s="32" t="str">
        <x:f>IF(A225="","",YEAR(A225))</x:f>
      </x:c>
    </x:row>
    <x:row r="226">
      <x:c r="A226" s="34"/>
      <x:c r="B226" s="26"/>
      <x:c r="C226" s="26"/>
      <x:c r="D226" s="26"/>
      <x:c r="E226" s="28"/>
      <x:c r="F226" s="26"/>
      <x:c r="G226" s="26"/>
      <x:c r="H226" s="32" t="str">
        <x:f>IF(A226="","",MONTH(A226))</x:f>
      </x:c>
      <x:c r="I226" s="32" t="str">
        <x:f>IF(A226="","",YEAR(A226))</x:f>
      </x:c>
    </x:row>
    <x:row r="227">
      <x:c r="A227" s="34"/>
      <x:c r="B227" s="26"/>
      <x:c r="C227" s="26"/>
      <x:c r="D227" s="26"/>
      <x:c r="E227" s="28"/>
      <x:c r="F227" s="26"/>
      <x:c r="G227" s="26"/>
      <x:c r="H227" s="32" t="str">
        <x:f>IF(A227="","",MONTH(A227))</x:f>
      </x:c>
      <x:c r="I227" s="32" t="str">
        <x:f>IF(A227="","",YEAR(A227))</x:f>
      </x:c>
    </x:row>
    <x:row r="228">
      <x:c r="A228" s="34"/>
      <x:c r="B228" s="26"/>
      <x:c r="C228" s="26"/>
      <x:c r="D228" s="26"/>
      <x:c r="E228" s="28"/>
      <x:c r="F228" s="26"/>
      <x:c r="G228" s="26"/>
      <x:c r="H228" s="32" t="str">
        <x:f>IF(A228="","",MONTH(A228))</x:f>
      </x:c>
      <x:c r="I228" s="32" t="str">
        <x:f>IF(A228="","",YEAR(A228))</x:f>
      </x:c>
    </x:row>
    <x:row r="229">
      <x:c r="A229" s="34"/>
      <x:c r="B229" s="26"/>
      <x:c r="C229" s="26"/>
      <x:c r="D229" s="26"/>
      <x:c r="E229" s="28"/>
      <x:c r="F229" s="26"/>
      <x:c r="G229" s="26"/>
      <x:c r="H229" s="32" t="str">
        <x:f>IF(A229="","",MONTH(A229))</x:f>
      </x:c>
      <x:c r="I229" s="32" t="str">
        <x:f>IF(A229="","",YEAR(A229))</x:f>
      </x:c>
    </x:row>
    <x:row r="230">
      <x:c r="A230" s="34"/>
      <x:c r="B230" s="26"/>
      <x:c r="C230" s="26"/>
      <x:c r="D230" s="26"/>
      <x:c r="E230" s="28"/>
      <x:c r="F230" s="26"/>
      <x:c r="G230" s="26"/>
      <x:c r="H230" s="32" t="str">
        <x:f>IF(A230="","",MONTH(A230))</x:f>
      </x:c>
      <x:c r="I230" s="32" t="str">
        <x:f>IF(A230="","",YEAR(A230))</x:f>
      </x:c>
    </x:row>
    <x:row r="231">
      <x:c r="A231" s="34"/>
      <x:c r="B231" s="26"/>
      <x:c r="C231" s="26"/>
      <x:c r="D231" s="26"/>
      <x:c r="E231" s="28"/>
      <x:c r="F231" s="26"/>
      <x:c r="G231" s="26"/>
      <x:c r="H231" s="32" t="str">
        <x:f>IF(A231="","",MONTH(A231))</x:f>
      </x:c>
      <x:c r="I231" s="32" t="str">
        <x:f>IF(A231="","",YEAR(A231))</x:f>
      </x:c>
    </x:row>
    <x:row r="232">
      <x:c r="A232" s="34"/>
      <x:c r="B232" s="26"/>
      <x:c r="C232" s="26"/>
      <x:c r="D232" s="26"/>
      <x:c r="E232" s="28"/>
      <x:c r="F232" s="26"/>
      <x:c r="G232" s="26"/>
      <x:c r="H232" s="32" t="str">
        <x:f>IF(A232="","",MONTH(A232))</x:f>
      </x:c>
      <x:c r="I232" s="32" t="str">
        <x:f>IF(A232="","",YEAR(A232))</x:f>
      </x:c>
    </x:row>
    <x:row r="233">
      <x:c r="A233" s="34"/>
      <x:c r="B233" s="26"/>
      <x:c r="C233" s="26"/>
      <x:c r="D233" s="26"/>
      <x:c r="E233" s="28"/>
      <x:c r="F233" s="26"/>
      <x:c r="G233" s="26"/>
      <x:c r="H233" s="32" t="str">
        <x:f>IF(A233="","",MONTH(A233))</x:f>
      </x:c>
      <x:c r="I233" s="32" t="str">
        <x:f>IF(A233="","",YEAR(A233))</x:f>
      </x:c>
    </x:row>
    <x:row r="234">
      <x:c r="A234" s="34"/>
      <x:c r="B234" s="26"/>
      <x:c r="C234" s="26"/>
      <x:c r="D234" s="26"/>
      <x:c r="E234" s="28"/>
      <x:c r="F234" s="26"/>
      <x:c r="G234" s="26"/>
      <x:c r="H234" s="32" t="str">
        <x:f>IF(A234="","",MONTH(A234))</x:f>
      </x:c>
      <x:c r="I234" s="32" t="str">
        <x:f>IF(A234="","",YEAR(A234))</x:f>
      </x:c>
    </x:row>
    <x:row r="235">
      <x:c r="A235" s="34"/>
      <x:c r="B235" s="26"/>
      <x:c r="C235" s="26"/>
      <x:c r="D235" s="26"/>
      <x:c r="E235" s="28"/>
      <x:c r="F235" s="26"/>
      <x:c r="G235" s="26"/>
      <x:c r="H235" s="32" t="str">
        <x:f>IF(A235="","",MONTH(A235))</x:f>
      </x:c>
      <x:c r="I235" s="32" t="str">
        <x:f>IF(A235="","",YEAR(A235))</x:f>
      </x:c>
    </x:row>
    <x:row r="236">
      <x:c r="A236" s="34"/>
      <x:c r="B236" s="26"/>
      <x:c r="C236" s="26"/>
      <x:c r="D236" s="26"/>
      <x:c r="E236" s="28"/>
      <x:c r="F236" s="26"/>
      <x:c r="G236" s="26"/>
      <x:c r="H236" s="32" t="str">
        <x:f>IF(A236="","",MONTH(A236))</x:f>
      </x:c>
      <x:c r="I236" s="32" t="str">
        <x:f>IF(A236="","",YEAR(A236))</x:f>
      </x:c>
    </x:row>
    <x:row r="237">
      <x:c r="A237" s="34"/>
      <x:c r="B237" s="26"/>
      <x:c r="C237" s="26"/>
      <x:c r="D237" s="26"/>
      <x:c r="E237" s="28"/>
      <x:c r="F237" s="26"/>
      <x:c r="G237" s="26"/>
      <x:c r="H237" s="32" t="str">
        <x:f>IF(A237="","",MONTH(A237))</x:f>
      </x:c>
      <x:c r="I237" s="32" t="str">
        <x:f>IF(A237="","",YEAR(A237))</x:f>
      </x:c>
    </x:row>
    <x:row r="238">
      <x:c r="A238" s="34"/>
      <x:c r="B238" s="26"/>
      <x:c r="C238" s="26"/>
      <x:c r="D238" s="26"/>
      <x:c r="E238" s="28"/>
      <x:c r="F238" s="26"/>
      <x:c r="G238" s="26"/>
      <x:c r="H238" s="32" t="str">
        <x:f>IF(A238="","",MONTH(A238))</x:f>
      </x:c>
      <x:c r="I238" s="32" t="str">
        <x:f>IF(A238="","",YEAR(A238))</x:f>
      </x:c>
    </x:row>
    <x:row r="239">
      <x:c r="A239" s="34"/>
      <x:c r="B239" s="26"/>
      <x:c r="C239" s="26"/>
      <x:c r="D239" s="26"/>
      <x:c r="E239" s="28"/>
      <x:c r="F239" s="26"/>
      <x:c r="G239" s="26"/>
      <x:c r="H239" s="32" t="str">
        <x:f>IF(A239="","",MONTH(A239))</x:f>
      </x:c>
      <x:c r="I239" s="32" t="str">
        <x:f>IF(A239="","",YEAR(A239))</x:f>
      </x:c>
    </x:row>
    <x:row r="240">
      <x:c r="A240" s="34"/>
      <x:c r="B240" s="26"/>
      <x:c r="C240" s="26"/>
      <x:c r="D240" s="26"/>
      <x:c r="E240" s="28"/>
      <x:c r="F240" s="26"/>
      <x:c r="G240" s="26"/>
      <x:c r="H240" s="32" t="str">
        <x:f>IF(A240="","",MONTH(A240))</x:f>
      </x:c>
      <x:c r="I240" s="32" t="str">
        <x:f>IF(A240="","",YEAR(A240))</x:f>
      </x:c>
    </x:row>
    <x:row r="241">
      <x:c r="A241" s="34"/>
      <x:c r="B241" s="26"/>
      <x:c r="C241" s="26"/>
      <x:c r="D241" s="26"/>
      <x:c r="E241" s="28"/>
      <x:c r="F241" s="26"/>
      <x:c r="G241" s="26"/>
      <x:c r="H241" s="32" t="str">
        <x:f>IF(A241="","",MONTH(A241))</x:f>
      </x:c>
      <x:c r="I241" s="32" t="str">
        <x:f>IF(A241="","",YEAR(A241))</x:f>
      </x:c>
    </x:row>
    <x:row r="242">
      <x:c r="A242" s="34"/>
      <x:c r="B242" s="26"/>
      <x:c r="C242" s="26"/>
      <x:c r="D242" s="26"/>
      <x:c r="E242" s="28"/>
      <x:c r="F242" s="26"/>
      <x:c r="G242" s="26"/>
      <x:c r="H242" s="32" t="str">
        <x:f>IF(A242="","",MONTH(A242))</x:f>
      </x:c>
      <x:c r="I242" s="32" t="str">
        <x:f>IF(A242="","",YEAR(A242))</x:f>
      </x:c>
    </x:row>
    <x:row r="243">
      <x:c r="A243" s="34"/>
      <x:c r="B243" s="26"/>
      <x:c r="C243" s="26"/>
      <x:c r="D243" s="26"/>
      <x:c r="E243" s="28"/>
      <x:c r="F243" s="26"/>
      <x:c r="G243" s="26"/>
      <x:c r="H243" s="32" t="str">
        <x:f>IF(A243="","",MONTH(A243))</x:f>
      </x:c>
      <x:c r="I243" s="32" t="str">
        <x:f>IF(A243="","",YEAR(A243))</x:f>
      </x:c>
    </x:row>
    <x:row r="244">
      <x:c r="A244" s="34"/>
      <x:c r="B244" s="26"/>
      <x:c r="C244" s="26"/>
      <x:c r="D244" s="26"/>
      <x:c r="E244" s="28"/>
      <x:c r="F244" s="26"/>
      <x:c r="G244" s="26"/>
      <x:c r="H244" s="32" t="str">
        <x:f>IF(A244="","",MONTH(A244))</x:f>
      </x:c>
      <x:c r="I244" s="32" t="str">
        <x:f>IF(A244="","",YEAR(A244))</x:f>
      </x:c>
    </x:row>
    <x:row r="245">
      <x:c r="A245" s="34"/>
      <x:c r="B245" s="26"/>
      <x:c r="C245" s="26"/>
      <x:c r="D245" s="26"/>
      <x:c r="E245" s="28"/>
      <x:c r="F245" s="26"/>
      <x:c r="G245" s="26"/>
      <x:c r="H245" s="32" t="str">
        <x:f>IF(A245="","",MONTH(A245))</x:f>
      </x:c>
      <x:c r="I245" s="32" t="str">
        <x:f>IF(A245="","",YEAR(A245))</x:f>
      </x:c>
    </x:row>
    <x:row r="246">
      <x:c r="A246" s="34"/>
      <x:c r="B246" s="26"/>
      <x:c r="C246" s="26"/>
      <x:c r="D246" s="26"/>
      <x:c r="E246" s="28"/>
      <x:c r="F246" s="26"/>
      <x:c r="G246" s="26"/>
      <x:c r="H246" s="32" t="str">
        <x:f>IF(A246="","",MONTH(A246))</x:f>
      </x:c>
      <x:c r="I246" s="32" t="str">
        <x:f>IF(A246="","",YEAR(A246))</x:f>
      </x:c>
    </x:row>
    <x:row r="247">
      <x:c r="A247" s="34"/>
      <x:c r="B247" s="26"/>
      <x:c r="C247" s="26"/>
      <x:c r="D247" s="26"/>
      <x:c r="E247" s="28"/>
      <x:c r="F247" s="26"/>
      <x:c r="G247" s="26"/>
      <x:c r="H247" s="32" t="str">
        <x:f>IF(A247="","",MONTH(A247))</x:f>
      </x:c>
      <x:c r="I247" s="32" t="str">
        <x:f>IF(A247="","",YEAR(A247))</x:f>
      </x:c>
    </x:row>
    <x:row r="248">
      <x:c r="A248" s="34"/>
      <x:c r="B248" s="26"/>
      <x:c r="C248" s="26"/>
      <x:c r="D248" s="26"/>
      <x:c r="E248" s="28"/>
      <x:c r="F248" s="26"/>
      <x:c r="G248" s="26"/>
      <x:c r="H248" s="32" t="str">
        <x:f>IF(A248="","",MONTH(A248))</x:f>
      </x:c>
      <x:c r="I248" s="32" t="str">
        <x:f>IF(A248="","",YEAR(A248))</x:f>
      </x:c>
    </x:row>
    <x:row r="249">
      <x:c r="A249" s="34"/>
      <x:c r="B249" s="26"/>
      <x:c r="C249" s="26"/>
      <x:c r="D249" s="26"/>
      <x:c r="E249" s="28"/>
      <x:c r="F249" s="26"/>
      <x:c r="G249" s="26"/>
      <x:c r="H249" s="32" t="str">
        <x:f>IF(A249="","",MONTH(A249))</x:f>
      </x:c>
      <x:c r="I249" s="32" t="str">
        <x:f>IF(A249="","",YEAR(A249))</x:f>
      </x:c>
    </x:row>
    <x:row r="250">
      <x:c r="A250" s="34"/>
      <x:c r="B250" s="26"/>
      <x:c r="C250" s="26"/>
      <x:c r="D250" s="26"/>
      <x:c r="E250" s="28"/>
      <x:c r="F250" s="26"/>
      <x:c r="G250" s="26"/>
      <x:c r="H250" s="32" t="str">
        <x:f>IF(A250="","",MONTH(A250))</x:f>
      </x:c>
      <x:c r="I250" s="32" t="str">
        <x:f>IF(A250="","",YEAR(A250))</x:f>
      </x:c>
    </x:row>
    <x:row r="251">
      <x:c r="A251" s="34"/>
      <x:c r="B251" s="26"/>
      <x:c r="C251" s="26"/>
      <x:c r="D251" s="26"/>
      <x:c r="E251" s="28"/>
      <x:c r="F251" s="26"/>
      <x:c r="G251" s="26"/>
      <x:c r="H251" s="32" t="str">
        <x:f>IF(A251="","",MONTH(A251))</x:f>
      </x:c>
      <x:c r="I251" s="32" t="str">
        <x:f>IF(A251="","",YEAR(A251))</x:f>
      </x:c>
    </x:row>
    <x:row r="252">
      <x:c r="A252" s="34"/>
      <x:c r="B252" s="26"/>
      <x:c r="C252" s="26"/>
      <x:c r="D252" s="26"/>
      <x:c r="E252" s="28"/>
      <x:c r="F252" s="26"/>
      <x:c r="G252" s="26"/>
      <x:c r="H252" s="32" t="str">
        <x:f>IF(A252="","",MONTH(A252))</x:f>
      </x:c>
      <x:c r="I252" s="32" t="str">
        <x:f>IF(A252="","",YEAR(A252))</x:f>
      </x:c>
    </x:row>
    <x:row r="253">
      <x:c r="A253" s="34"/>
      <x:c r="B253" s="26"/>
      <x:c r="C253" s="26"/>
      <x:c r="D253" s="26"/>
      <x:c r="E253" s="28"/>
      <x:c r="F253" s="26"/>
      <x:c r="G253" s="26"/>
      <x:c r="H253" s="32" t="str">
        <x:f>IF(A253="","",MONTH(A253))</x:f>
      </x:c>
      <x:c r="I253" s="32" t="str">
        <x:f>IF(A253="","",YEAR(A253))</x:f>
      </x:c>
    </x:row>
    <x:row r="254">
      <x:c r="A254" s="34"/>
      <x:c r="B254" s="26"/>
      <x:c r="C254" s="26"/>
      <x:c r="D254" s="26"/>
      <x:c r="E254" s="28"/>
      <x:c r="F254" s="26"/>
      <x:c r="G254" s="26"/>
      <x:c r="H254" s="32" t="str">
        <x:f>IF(A254="","",MONTH(A254))</x:f>
      </x:c>
      <x:c r="I254" s="32" t="str">
        <x:f>IF(A254="","",YEAR(A254))</x:f>
      </x:c>
    </x:row>
    <x:row r="255">
      <x:c r="A255" s="34"/>
      <x:c r="B255" s="26"/>
      <x:c r="C255" s="26"/>
      <x:c r="D255" s="26"/>
      <x:c r="E255" s="28"/>
      <x:c r="F255" s="26"/>
      <x:c r="G255" s="26"/>
      <x:c r="H255" s="32" t="str">
        <x:f>IF(A255="","",MONTH(A255))</x:f>
      </x:c>
      <x:c r="I255" s="32" t="str">
        <x:f>IF(A255="","",YEAR(A255))</x:f>
      </x:c>
    </x:row>
    <x:row r="256">
      <x:c r="A256" s="34"/>
      <x:c r="B256" s="26"/>
      <x:c r="C256" s="26"/>
      <x:c r="D256" s="26"/>
      <x:c r="E256" s="28"/>
      <x:c r="F256" s="26"/>
      <x:c r="G256" s="26"/>
      <x:c r="H256" s="32" t="str">
        <x:f>IF(A256="","",MONTH(A256))</x:f>
      </x:c>
      <x:c r="I256" s="32" t="str">
        <x:f>IF(A256="","",YEAR(A256))</x:f>
      </x:c>
    </x:row>
    <x:row r="257">
      <x:c r="A257" s="34"/>
      <x:c r="B257" s="26"/>
      <x:c r="C257" s="26"/>
      <x:c r="D257" s="26"/>
      <x:c r="E257" s="28"/>
      <x:c r="F257" s="26"/>
      <x:c r="G257" s="26"/>
      <x:c r="H257" s="32" t="str">
        <x:f>IF(A257="","",MONTH(A257))</x:f>
      </x:c>
      <x:c r="I257" s="32" t="str">
        <x:f>IF(A257="","",YEAR(A257))</x:f>
      </x:c>
    </x:row>
    <x:row r="258">
      <x:c r="A258" s="34"/>
      <x:c r="B258" s="26"/>
      <x:c r="C258" s="26"/>
      <x:c r="D258" s="26"/>
      <x:c r="E258" s="28"/>
      <x:c r="F258" s="26"/>
      <x:c r="G258" s="26"/>
      <x:c r="H258" s="32" t="str">
        <x:f>IF(A258="","",MONTH(A258))</x:f>
      </x:c>
      <x:c r="I258" s="32" t="str">
        <x:f>IF(A258="","",YEAR(A258))</x:f>
      </x:c>
    </x:row>
    <x:row r="259">
      <x:c r="A259" s="34"/>
      <x:c r="B259" s="26"/>
      <x:c r="C259" s="26"/>
      <x:c r="D259" s="26"/>
      <x:c r="E259" s="28"/>
      <x:c r="F259" s="26"/>
      <x:c r="G259" s="26"/>
      <x:c r="H259" s="32" t="str">
        <x:f>IF(A259="","",MONTH(A259))</x:f>
      </x:c>
      <x:c r="I259" s="32" t="str">
        <x:f>IF(A259="","",YEAR(A259))</x:f>
      </x:c>
    </x:row>
    <x:row r="260">
      <x:c r="A260" s="34"/>
      <x:c r="B260" s="26"/>
      <x:c r="C260" s="26"/>
      <x:c r="D260" s="26"/>
      <x:c r="E260" s="28"/>
      <x:c r="F260" s="26"/>
      <x:c r="G260" s="26"/>
      <x:c r="H260" s="32" t="str">
        <x:f>IF(A260="","",MONTH(A260))</x:f>
      </x:c>
      <x:c r="I260" s="32" t="str">
        <x:f>IF(A260="","",YEAR(A260))</x:f>
      </x:c>
    </x:row>
    <x:row r="261">
      <x:c r="A261" s="34"/>
      <x:c r="B261" s="26"/>
      <x:c r="C261" s="26"/>
      <x:c r="D261" s="26"/>
      <x:c r="E261" s="28"/>
      <x:c r="F261" s="26"/>
      <x:c r="G261" s="26"/>
      <x:c r="H261" s="32" t="str">
        <x:f>IF(A261="","",MONTH(A261))</x:f>
      </x:c>
      <x:c r="I261" s="32" t="str">
        <x:f>IF(A261="","",YEAR(A261))</x:f>
      </x:c>
    </x:row>
    <x:row r="262">
      <x:c r="A262" s="34"/>
      <x:c r="B262" s="26"/>
      <x:c r="C262" s="26"/>
      <x:c r="D262" s="26"/>
      <x:c r="E262" s="28"/>
      <x:c r="F262" s="26"/>
      <x:c r="G262" s="26"/>
      <x:c r="H262" s="32" t="str">
        <x:f>IF(A262="","",MONTH(A262))</x:f>
      </x:c>
      <x:c r="I262" s="32" t="str">
        <x:f>IF(A262="","",YEAR(A262))</x:f>
      </x:c>
    </x:row>
    <x:row r="263">
      <x:c r="A263" s="34"/>
      <x:c r="B263" s="26"/>
      <x:c r="C263" s="26"/>
      <x:c r="D263" s="26"/>
      <x:c r="E263" s="28"/>
      <x:c r="F263" s="26"/>
      <x:c r="G263" s="26"/>
      <x:c r="H263" s="32" t="str">
        <x:f>IF(A263="","",MONTH(A263))</x:f>
      </x:c>
      <x:c r="I263" s="32" t="str">
        <x:f>IF(A263="","",YEAR(A263))</x:f>
      </x:c>
    </x:row>
    <x:row r="264">
      <x:c r="A264" s="34"/>
      <x:c r="B264" s="26"/>
      <x:c r="C264" s="26"/>
      <x:c r="D264" s="26"/>
      <x:c r="E264" s="28"/>
      <x:c r="F264" s="26"/>
      <x:c r="G264" s="26"/>
      <x:c r="H264" s="32" t="str">
        <x:f>IF(A264="","",MONTH(A264))</x:f>
      </x:c>
      <x:c r="I264" s="32" t="str">
        <x:f>IF(A264="","",YEAR(A264))</x:f>
      </x:c>
    </x:row>
    <x:row r="265">
      <x:c r="A265" s="34"/>
      <x:c r="B265" s="26"/>
      <x:c r="C265" s="26"/>
      <x:c r="D265" s="26"/>
      <x:c r="E265" s="28"/>
      <x:c r="F265" s="26"/>
      <x:c r="G265" s="26"/>
      <x:c r="H265" s="32" t="str">
        <x:f>IF(A265="","",MONTH(A265))</x:f>
      </x:c>
      <x:c r="I265" s="32" t="str">
        <x:f>IF(A265="","",YEAR(A265))</x:f>
      </x:c>
    </x:row>
    <x:row r="266">
      <x:c r="A266" s="34"/>
      <x:c r="B266" s="26"/>
      <x:c r="C266" s="26"/>
      <x:c r="D266" s="26"/>
      <x:c r="E266" s="28"/>
      <x:c r="F266" s="26"/>
      <x:c r="G266" s="26"/>
      <x:c r="H266" s="32" t="str">
        <x:f>IF(A266="","",MONTH(A266))</x:f>
      </x:c>
      <x:c r="I266" s="32" t="str">
        <x:f>IF(A266="","",YEAR(A266))</x:f>
      </x:c>
    </x:row>
    <x:row r="267">
      <x:c r="A267" s="34"/>
      <x:c r="B267" s="26"/>
      <x:c r="C267" s="26"/>
      <x:c r="D267" s="26"/>
      <x:c r="E267" s="28"/>
      <x:c r="F267" s="26"/>
      <x:c r="G267" s="26"/>
      <x:c r="H267" s="32" t="str">
        <x:f>IF(A267="","",MONTH(A267))</x:f>
      </x:c>
      <x:c r="I267" s="32" t="str">
        <x:f>IF(A267="","",YEAR(A267))</x:f>
      </x:c>
    </x:row>
    <x:row r="268">
      <x:c r="A268" s="34"/>
      <x:c r="B268" s="26"/>
      <x:c r="C268" s="26"/>
      <x:c r="D268" s="26"/>
      <x:c r="E268" s="28"/>
      <x:c r="F268" s="26"/>
      <x:c r="G268" s="26"/>
      <x:c r="H268" s="32" t="str">
        <x:f>IF(A268="","",MONTH(A268))</x:f>
      </x:c>
      <x:c r="I268" s="32" t="str">
        <x:f>IF(A268="","",YEAR(A268))</x:f>
      </x:c>
    </x:row>
    <x:row r="269">
      <x:c r="A269" s="34"/>
      <x:c r="B269" s="26"/>
      <x:c r="C269" s="26"/>
      <x:c r="D269" s="26"/>
      <x:c r="E269" s="28"/>
      <x:c r="F269" s="26"/>
      <x:c r="G269" s="26"/>
      <x:c r="H269" s="32" t="str">
        <x:f>IF(A269="","",MONTH(A269))</x:f>
      </x:c>
      <x:c r="I269" s="32" t="str">
        <x:f>IF(A269="","",YEAR(A269))</x:f>
      </x:c>
    </x:row>
    <x:row r="270">
      <x:c r="A270" s="34"/>
      <x:c r="B270" s="26"/>
      <x:c r="C270" s="26"/>
      <x:c r="D270" s="26"/>
      <x:c r="E270" s="28"/>
      <x:c r="F270" s="26"/>
      <x:c r="G270" s="26"/>
      <x:c r="H270" s="32" t="str">
        <x:f>IF(A270="","",MONTH(A270))</x:f>
      </x:c>
      <x:c r="I270" s="32" t="str">
        <x:f>IF(A270="","",YEAR(A270))</x:f>
      </x:c>
    </x:row>
    <x:row r="271">
      <x:c r="A271" s="34"/>
      <x:c r="B271" s="26"/>
      <x:c r="C271" s="26"/>
      <x:c r="D271" s="26"/>
      <x:c r="E271" s="28"/>
      <x:c r="F271" s="26"/>
      <x:c r="G271" s="26"/>
      <x:c r="H271" s="32" t="str">
        <x:f>IF(A271="","",MONTH(A271))</x:f>
      </x:c>
      <x:c r="I271" s="32" t="str">
        <x:f>IF(A271="","",YEAR(A271))</x:f>
      </x:c>
    </x:row>
    <x:row r="272">
      <x:c r="A272" s="34"/>
      <x:c r="B272" s="26"/>
      <x:c r="C272" s="26"/>
      <x:c r="D272" s="26"/>
      <x:c r="E272" s="28"/>
      <x:c r="F272" s="26"/>
      <x:c r="G272" s="26"/>
      <x:c r="H272" s="32" t="str">
        <x:f>IF(A272="","",MONTH(A272))</x:f>
      </x:c>
      <x:c r="I272" s="32" t="str">
        <x:f>IF(A272="","",YEAR(A272))</x:f>
      </x:c>
    </x:row>
    <x:row r="273">
      <x:c r="A273" s="34"/>
      <x:c r="B273" s="26"/>
      <x:c r="C273" s="26"/>
      <x:c r="D273" s="26"/>
      <x:c r="E273" s="28"/>
      <x:c r="F273" s="26"/>
      <x:c r="G273" s="26"/>
      <x:c r="H273" s="32" t="str">
        <x:f>IF(A273="","",MONTH(A273))</x:f>
      </x:c>
      <x:c r="I273" s="32" t="str">
        <x:f>IF(A273="","",YEAR(A273))</x:f>
      </x:c>
    </x:row>
    <x:row r="274">
      <x:c r="A274" s="34"/>
      <x:c r="B274" s="26"/>
      <x:c r="C274" s="26"/>
      <x:c r="D274" s="26"/>
      <x:c r="E274" s="28"/>
      <x:c r="F274" s="26"/>
      <x:c r="G274" s="26"/>
      <x:c r="H274" s="32" t="str">
        <x:f>IF(A274="","",MONTH(A274))</x:f>
      </x:c>
      <x:c r="I274" s="32" t="str">
        <x:f>IF(A274="","",YEAR(A274))</x:f>
      </x:c>
    </x:row>
    <x:row r="275">
      <x:c r="A275" s="34"/>
      <x:c r="B275" s="26"/>
      <x:c r="C275" s="26"/>
      <x:c r="D275" s="26"/>
      <x:c r="E275" s="28"/>
      <x:c r="F275" s="26"/>
      <x:c r="G275" s="26"/>
      <x:c r="H275" s="32" t="str">
        <x:f>IF(A275="","",MONTH(A275))</x:f>
      </x:c>
      <x:c r="I275" s="32" t="str">
        <x:f>IF(A275="","",YEAR(A275))</x:f>
      </x:c>
    </x:row>
    <x:row r="276">
      <x:c r="A276" s="34"/>
      <x:c r="B276" s="26"/>
      <x:c r="C276" s="26"/>
      <x:c r="D276" s="26"/>
      <x:c r="E276" s="28"/>
      <x:c r="F276" s="26"/>
      <x:c r="G276" s="26"/>
      <x:c r="H276" s="32" t="str">
        <x:f>IF(A276="","",MONTH(A276))</x:f>
      </x:c>
      <x:c r="I276" s="32" t="str">
        <x:f>IF(A276="","",YEAR(A276))</x:f>
      </x:c>
    </x:row>
    <x:row r="277">
      <x:c r="A277" s="34"/>
      <x:c r="B277" s="26"/>
      <x:c r="C277" s="26"/>
      <x:c r="D277" s="26"/>
      <x:c r="E277" s="28"/>
      <x:c r="F277" s="26"/>
      <x:c r="G277" s="26"/>
      <x:c r="H277" s="32" t="str">
        <x:f>IF(A277="","",MONTH(A277))</x:f>
      </x:c>
      <x:c r="I277" s="32" t="str">
        <x:f>IF(A277="","",YEAR(A277))</x:f>
      </x:c>
    </x:row>
    <x:row r="278">
      <x:c r="A278" s="34"/>
      <x:c r="B278" s="26"/>
      <x:c r="C278" s="26"/>
      <x:c r="D278" s="26"/>
      <x:c r="E278" s="28"/>
      <x:c r="F278" s="26"/>
      <x:c r="G278" s="26"/>
      <x:c r="H278" s="32" t="str">
        <x:f>IF(A278="","",MONTH(A278))</x:f>
      </x:c>
      <x:c r="I278" s="32" t="str">
        <x:f>IF(A278="","",YEAR(A278))</x:f>
      </x:c>
    </x:row>
    <x:row r="279">
      <x:c r="A279" s="34"/>
      <x:c r="B279" s="26"/>
      <x:c r="C279" s="26"/>
      <x:c r="D279" s="26"/>
      <x:c r="E279" s="28"/>
      <x:c r="F279" s="26"/>
      <x:c r="G279" s="26"/>
      <x:c r="H279" s="32" t="str">
        <x:f>IF(A279="","",MONTH(A279))</x:f>
      </x:c>
      <x:c r="I279" s="32" t="str">
        <x:f>IF(A279="","",YEAR(A279))</x:f>
      </x:c>
    </x:row>
    <x:row r="280">
      <x:c r="A280" s="34"/>
      <x:c r="B280" s="26"/>
      <x:c r="C280" s="26"/>
      <x:c r="D280" s="26"/>
      <x:c r="E280" s="28"/>
      <x:c r="F280" s="26"/>
      <x:c r="G280" s="26"/>
      <x:c r="H280" s="32" t="str">
        <x:f>IF(A280="","",MONTH(A280))</x:f>
      </x:c>
      <x:c r="I280" s="32" t="str">
        <x:f>IF(A280="","",YEAR(A280))</x:f>
      </x:c>
    </x:row>
    <x:row r="281">
      <x:c r="A281" s="34"/>
      <x:c r="B281" s="26"/>
      <x:c r="C281" s="26"/>
      <x:c r="D281" s="26"/>
      <x:c r="E281" s="28"/>
      <x:c r="F281" s="26"/>
      <x:c r="G281" s="26"/>
      <x:c r="H281" s="32" t="str">
        <x:f>IF(A281="","",MONTH(A281))</x:f>
      </x:c>
      <x:c r="I281" s="32" t="str">
        <x:f>IF(A281="","",YEAR(A281))</x:f>
      </x:c>
    </x:row>
    <x:row r="282">
      <x:c r="A282" s="34"/>
      <x:c r="B282" s="26"/>
      <x:c r="C282" s="26"/>
      <x:c r="D282" s="26"/>
      <x:c r="E282" s="28"/>
      <x:c r="F282" s="26"/>
      <x:c r="G282" s="26"/>
      <x:c r="H282" s="32" t="str">
        <x:f>IF(A282="","",MONTH(A282))</x:f>
      </x:c>
      <x:c r="I282" s="32" t="str">
        <x:f>IF(A282="","",YEAR(A282))</x:f>
      </x:c>
    </x:row>
    <x:row r="283">
      <x:c r="A283" s="34"/>
      <x:c r="B283" s="26"/>
      <x:c r="C283" s="26"/>
      <x:c r="D283" s="26"/>
      <x:c r="E283" s="28"/>
      <x:c r="F283" s="26"/>
      <x:c r="G283" s="26"/>
      <x:c r="H283" s="32" t="str">
        <x:f>IF(A283="","",MONTH(A283))</x:f>
      </x:c>
      <x:c r="I283" s="32" t="str">
        <x:f>IF(A283="","",YEAR(A283))</x:f>
      </x:c>
    </x:row>
    <x:row r="284">
      <x:c r="A284" s="34"/>
      <x:c r="B284" s="26"/>
      <x:c r="C284" s="26"/>
      <x:c r="D284" s="26"/>
      <x:c r="E284" s="28"/>
      <x:c r="F284" s="26"/>
      <x:c r="G284" s="26"/>
      <x:c r="H284" s="32" t="str">
        <x:f>IF(A284="","",MONTH(A284))</x:f>
      </x:c>
      <x:c r="I284" s="32" t="str">
        <x:f>IF(A284="","",YEAR(A284))</x:f>
      </x:c>
    </x:row>
    <x:row r="285">
      <x:c r="A285" s="34"/>
      <x:c r="B285" s="26"/>
      <x:c r="C285" s="26"/>
      <x:c r="D285" s="26"/>
      <x:c r="E285" s="28"/>
      <x:c r="F285" s="26"/>
      <x:c r="G285" s="26"/>
      <x:c r="H285" s="32" t="str">
        <x:f>IF(A285="","",MONTH(A285))</x:f>
      </x:c>
      <x:c r="I285" s="32" t="str">
        <x:f>IF(A285="","",YEAR(A285))</x:f>
      </x:c>
    </x:row>
    <x:row r="286">
      <x:c r="A286" s="34"/>
      <x:c r="B286" s="26"/>
      <x:c r="C286" s="26"/>
      <x:c r="D286" s="26"/>
      <x:c r="E286" s="28"/>
      <x:c r="F286" s="26"/>
      <x:c r="G286" s="26"/>
      <x:c r="H286" s="32" t="str">
        <x:f>IF(A286="","",MONTH(A286))</x:f>
      </x:c>
      <x:c r="I286" s="32" t="str">
        <x:f>IF(A286="","",YEAR(A286))</x:f>
      </x:c>
    </x:row>
    <x:row r="287">
      <x:c r="A287" s="34"/>
      <x:c r="B287" s="26"/>
      <x:c r="C287" s="26"/>
      <x:c r="D287" s="26"/>
      <x:c r="E287" s="28"/>
      <x:c r="F287" s="26"/>
      <x:c r="G287" s="26"/>
      <x:c r="H287" s="32" t="str">
        <x:f>IF(A287="","",MONTH(A287))</x:f>
      </x:c>
      <x:c r="I287" s="32" t="str">
        <x:f>IF(A287="","",YEAR(A287))</x:f>
      </x:c>
    </x:row>
    <x:row r="288">
      <x:c r="A288" s="34"/>
      <x:c r="B288" s="26"/>
      <x:c r="C288" s="26"/>
      <x:c r="D288" s="26"/>
      <x:c r="E288" s="28"/>
      <x:c r="F288" s="26"/>
      <x:c r="G288" s="26"/>
      <x:c r="H288" s="32" t="str">
        <x:f>IF(A288="","",MONTH(A288))</x:f>
      </x:c>
      <x:c r="I288" s="32" t="str">
        <x:f>IF(A288="","",YEAR(A288))</x:f>
      </x:c>
    </x:row>
    <x:row r="289">
      <x:c r="A289" s="34"/>
      <x:c r="B289" s="26"/>
      <x:c r="C289" s="26"/>
      <x:c r="D289" s="26"/>
      <x:c r="E289" s="28"/>
      <x:c r="F289" s="26"/>
      <x:c r="G289" s="26"/>
      <x:c r="H289" s="32" t="str">
        <x:f>IF(A289="","",MONTH(A289))</x:f>
      </x:c>
      <x:c r="I289" s="32" t="str">
        <x:f>IF(A289="","",YEAR(A289))</x:f>
      </x:c>
    </x:row>
    <x:row r="290">
      <x:c r="A290" s="34"/>
      <x:c r="B290" s="26"/>
      <x:c r="C290" s="26"/>
      <x:c r="D290" s="26"/>
      <x:c r="E290" s="28"/>
      <x:c r="F290" s="26"/>
      <x:c r="G290" s="26"/>
      <x:c r="H290" s="32" t="str">
        <x:f>IF(A290="","",MONTH(A290))</x:f>
      </x:c>
      <x:c r="I290" s="32" t="str">
        <x:f>IF(A290="","",YEAR(A290))</x:f>
      </x:c>
    </x:row>
    <x:row r="291">
      <x:c r="A291" s="34"/>
      <x:c r="B291" s="26"/>
      <x:c r="C291" s="26"/>
      <x:c r="D291" s="26"/>
      <x:c r="E291" s="28"/>
      <x:c r="F291" s="26"/>
      <x:c r="G291" s="26"/>
      <x:c r="H291" s="32" t="str">
        <x:f>IF(A291="","",MONTH(A291))</x:f>
      </x:c>
      <x:c r="I291" s="32" t="str">
        <x:f>IF(A291="","",YEAR(A291))</x:f>
      </x:c>
    </x:row>
    <x:row r="292">
      <x:c r="A292" s="34"/>
      <x:c r="B292" s="26"/>
      <x:c r="C292" s="26"/>
      <x:c r="D292" s="26"/>
      <x:c r="E292" s="28"/>
      <x:c r="F292" s="26"/>
      <x:c r="G292" s="26"/>
      <x:c r="H292" s="32" t="str">
        <x:f>IF(A292="","",MONTH(A292))</x:f>
      </x:c>
      <x:c r="I292" s="32" t="str">
        <x:f>IF(A292="","",YEAR(A292))</x:f>
      </x:c>
    </x:row>
    <x:row r="293">
      <x:c r="A293" s="34"/>
      <x:c r="B293" s="26"/>
      <x:c r="C293" s="26"/>
      <x:c r="D293" s="26"/>
      <x:c r="E293" s="28"/>
      <x:c r="F293" s="26"/>
      <x:c r="G293" s="26"/>
      <x:c r="H293" s="32" t="str">
        <x:f>IF(A293="","",MONTH(A293))</x:f>
      </x:c>
      <x:c r="I293" s="32" t="str">
        <x:f>IF(A293="","",YEAR(A293))</x:f>
      </x:c>
    </x:row>
    <x:row r="294">
      <x:c r="A294" s="34"/>
      <x:c r="B294" s="26"/>
      <x:c r="C294" s="26"/>
      <x:c r="D294" s="26"/>
      <x:c r="E294" s="28"/>
      <x:c r="F294" s="26"/>
      <x:c r="G294" s="26"/>
      <x:c r="H294" s="32" t="str">
        <x:f>IF(A294="","",MONTH(A294))</x:f>
      </x:c>
      <x:c r="I294" s="32" t="str">
        <x:f>IF(A294="","",YEAR(A294))</x:f>
      </x:c>
    </x:row>
    <x:row r="295">
      <x:c r="A295" s="34"/>
      <x:c r="B295" s="26"/>
      <x:c r="C295" s="26"/>
      <x:c r="D295" s="26"/>
      <x:c r="E295" s="28"/>
      <x:c r="F295" s="26"/>
      <x:c r="G295" s="26"/>
      <x:c r="H295" s="32" t="str">
        <x:f>IF(A295="","",MONTH(A295))</x:f>
      </x:c>
      <x:c r="I295" s="32" t="str">
        <x:f>IF(A295="","",YEAR(A295))</x:f>
      </x:c>
    </x:row>
    <x:row r="296">
      <x:c r="A296" s="34"/>
      <x:c r="B296" s="26"/>
      <x:c r="C296" s="26"/>
      <x:c r="D296" s="26"/>
      <x:c r="E296" s="28"/>
      <x:c r="F296" s="26"/>
      <x:c r="G296" s="26"/>
      <x:c r="H296" s="32" t="str">
        <x:f>IF(A296="","",MONTH(A296))</x:f>
      </x:c>
      <x:c r="I296" s="32" t="str">
        <x:f>IF(A296="","",YEAR(A296))</x:f>
      </x:c>
    </x:row>
    <x:row r="297">
      <x:c r="A297" s="34"/>
      <x:c r="B297" s="26"/>
      <x:c r="C297" s="26"/>
      <x:c r="D297" s="26"/>
      <x:c r="E297" s="28"/>
      <x:c r="F297" s="26"/>
      <x:c r="G297" s="26"/>
      <x:c r="H297" s="32" t="str">
        <x:f>IF(A297="","",MONTH(A297))</x:f>
      </x:c>
      <x:c r="I297" s="32" t="str">
        <x:f>IF(A297="","",YEAR(A297))</x:f>
      </x:c>
    </x:row>
    <x:row r="298">
      <x:c r="A298" s="34"/>
      <x:c r="B298" s="26"/>
      <x:c r="C298" s="26"/>
      <x:c r="D298" s="26"/>
      <x:c r="E298" s="28"/>
      <x:c r="F298" s="26"/>
      <x:c r="G298" s="26"/>
      <x:c r="H298" s="32" t="str">
        <x:f>IF(A298="","",MONTH(A298))</x:f>
      </x:c>
      <x:c r="I298" s="32" t="str">
        <x:f>IF(A298="","",YEAR(A298))</x:f>
      </x:c>
    </x:row>
    <x:row r="299">
      <x:c r="A299" s="34"/>
      <x:c r="B299" s="26"/>
      <x:c r="C299" s="26"/>
      <x:c r="D299" s="26"/>
      <x:c r="E299" s="28"/>
      <x:c r="F299" s="26"/>
      <x:c r="G299" s="26"/>
      <x:c r="H299" s="32" t="str">
        <x:f>IF(A299="","",MONTH(A299))</x:f>
      </x:c>
      <x:c r="I299" s="32" t="str">
        <x:f>IF(A299="","",YEAR(A299))</x:f>
      </x:c>
    </x:row>
    <x:row r="300">
      <x:c r="A300" s="34"/>
      <x:c r="B300" s="26"/>
      <x:c r="C300" s="26"/>
      <x:c r="D300" s="26"/>
      <x:c r="E300" s="28"/>
      <x:c r="F300" s="26"/>
      <x:c r="G300" s="26"/>
      <x:c r="H300" s="32" t="str">
        <x:f>IF(A300="","",MONTH(A300))</x:f>
      </x:c>
      <x:c r="I300" s="32" t="str">
        <x:f>IF(A300="","",YEAR(A300))</x:f>
      </x:c>
    </x:row>
    <x:row r="301">
      <x:c r="A301" s="34"/>
      <x:c r="B301" s="26"/>
      <x:c r="C301" s="26"/>
      <x:c r="D301" s="26"/>
      <x:c r="E301" s="28"/>
      <x:c r="F301" s="26"/>
      <x:c r="G301" s="26"/>
      <x:c r="H301" s="32" t="str">
        <x:f>IF(A301="","",MONTH(A301))</x:f>
      </x:c>
      <x:c r="I301" s="32" t="str">
        <x:f>IF(A301="","",YEAR(A301))</x:f>
      </x:c>
    </x:row>
    <x:row r="302">
      <x:c r="A302" s="34"/>
      <x:c r="B302" s="26"/>
      <x:c r="C302" s="26"/>
      <x:c r="D302" s="26"/>
      <x:c r="E302" s="28"/>
      <x:c r="F302" s="26"/>
      <x:c r="G302" s="26"/>
      <x:c r="H302" s="32" t="str">
        <x:f>IF(A302="","",MONTH(A302))</x:f>
      </x:c>
      <x:c r="I302" s="32" t="str">
        <x:f>IF(A302="","",YEAR(A302))</x:f>
      </x:c>
    </x:row>
    <x:row r="303">
      <x:c r="A303" s="34"/>
      <x:c r="B303" s="26"/>
      <x:c r="C303" s="26"/>
      <x:c r="D303" s="26"/>
      <x:c r="E303" s="28"/>
      <x:c r="F303" s="26"/>
      <x:c r="G303" s="26"/>
      <x:c r="H303" s="32" t="str">
        <x:f>IF(A303="","",MONTH(A303))</x:f>
      </x:c>
      <x:c r="I303" s="32" t="str">
        <x:f>IF(A303="","",YEAR(A303))</x:f>
      </x:c>
    </x:row>
    <x:row r="304">
      <x:c r="A304" s="34"/>
      <x:c r="B304" s="26"/>
      <x:c r="C304" s="26"/>
      <x:c r="D304" s="26"/>
      <x:c r="E304" s="28"/>
      <x:c r="F304" s="26"/>
      <x:c r="G304" s="26"/>
      <x:c r="H304" s="32" t="str">
        <x:f>IF(A304="","",MONTH(A304))</x:f>
      </x:c>
      <x:c r="I304" s="32" t="str">
        <x:f>IF(A304="","",YEAR(A304))</x:f>
      </x:c>
    </x:row>
    <x:row r="305">
      <x:c r="A305" s="34"/>
      <x:c r="B305" s="26"/>
      <x:c r="C305" s="26"/>
      <x:c r="D305" s="26"/>
      <x:c r="E305" s="28"/>
      <x:c r="F305" s="26"/>
      <x:c r="G305" s="26"/>
      <x:c r="H305" s="32" t="str">
        <x:f>IF(A305="","",MONTH(A305))</x:f>
      </x:c>
      <x:c r="I305" s="32" t="str">
        <x:f>IF(A305="","",YEAR(A305))</x:f>
      </x:c>
    </x:row>
    <x:row r="306">
      <x:c r="A306" s="34"/>
      <x:c r="B306" s="26"/>
      <x:c r="C306" s="26"/>
      <x:c r="D306" s="26"/>
      <x:c r="E306" s="28"/>
      <x:c r="F306" s="26"/>
      <x:c r="G306" s="26"/>
      <x:c r="H306" s="32" t="str">
        <x:f>IF(A306="","",MONTH(A306))</x:f>
      </x:c>
      <x:c r="I306" s="32" t="str">
        <x:f>IF(A306="","",YEAR(A306))</x:f>
      </x:c>
    </x:row>
    <x:row r="307">
      <x:c r="A307" s="34"/>
      <x:c r="B307" s="26"/>
      <x:c r="C307" s="26"/>
      <x:c r="D307" s="26"/>
      <x:c r="E307" s="28"/>
      <x:c r="F307" s="26"/>
      <x:c r="G307" s="26"/>
      <x:c r="H307" s="32" t="str">
        <x:f>IF(A307="","",MONTH(A307))</x:f>
      </x:c>
      <x:c r="I307" s="32" t="str">
        <x:f>IF(A307="","",YEAR(A307))</x:f>
      </x:c>
    </x:row>
    <x:row r="308">
      <x:c r="A308" s="34"/>
      <x:c r="B308" s="26"/>
      <x:c r="C308" s="26"/>
      <x:c r="D308" s="26"/>
      <x:c r="E308" s="28"/>
      <x:c r="F308" s="26"/>
      <x:c r="G308" s="26"/>
      <x:c r="H308" s="32" t="str">
        <x:f>IF(A308="","",MONTH(A308))</x:f>
      </x:c>
      <x:c r="I308" s="32" t="str">
        <x:f>IF(A308="","",YEAR(A308))</x:f>
      </x:c>
    </x:row>
    <x:row r="309">
      <x:c r="A309" s="34"/>
      <x:c r="B309" s="26"/>
      <x:c r="C309" s="26"/>
      <x:c r="D309" s="26"/>
      <x:c r="E309" s="28"/>
      <x:c r="F309" s="26"/>
      <x:c r="G309" s="26"/>
      <x:c r="H309" s="32" t="str">
        <x:f>IF(A309="","",MONTH(A309))</x:f>
      </x:c>
      <x:c r="I309" s="32" t="str">
        <x:f>IF(A309="","",YEAR(A309))</x:f>
      </x:c>
    </x:row>
    <x:row r="310">
      <x:c r="A310" s="34"/>
      <x:c r="B310" s="26"/>
      <x:c r="C310" s="26"/>
      <x:c r="D310" s="26"/>
      <x:c r="E310" s="28"/>
      <x:c r="F310" s="26"/>
      <x:c r="G310" s="26"/>
      <x:c r="H310" s="32" t="str">
        <x:f>IF(A310="","",MONTH(A310))</x:f>
      </x:c>
      <x:c r="I310" s="32" t="str">
        <x:f>IF(A310="","",YEAR(A310))</x:f>
      </x:c>
    </x:row>
    <x:row r="311">
      <x:c r="A311" s="34"/>
      <x:c r="B311" s="26"/>
      <x:c r="C311" s="26"/>
      <x:c r="D311" s="26"/>
      <x:c r="E311" s="28"/>
      <x:c r="F311" s="26"/>
      <x:c r="G311" s="26"/>
      <x:c r="H311" s="32" t="str">
        <x:f>IF(A311="","",MONTH(A311))</x:f>
      </x:c>
      <x:c r="I311" s="32" t="str">
        <x:f>IF(A311="","",YEAR(A311))</x:f>
      </x:c>
    </x:row>
    <x:row r="312">
      <x:c r="A312" s="34"/>
      <x:c r="B312" s="26"/>
      <x:c r="C312" s="26"/>
      <x:c r="D312" s="26"/>
      <x:c r="E312" s="28"/>
      <x:c r="F312" s="26"/>
      <x:c r="G312" s="26"/>
      <x:c r="H312" s="32" t="str">
        <x:f>IF(A312="","",MONTH(A312))</x:f>
      </x:c>
      <x:c r="I312" s="32" t="str">
        <x:f>IF(A312="","",YEAR(A312))</x:f>
      </x:c>
    </x:row>
    <x:row r="313">
      <x:c r="A313" s="34"/>
      <x:c r="B313" s="26"/>
      <x:c r="C313" s="26"/>
      <x:c r="D313" s="26"/>
      <x:c r="E313" s="28"/>
      <x:c r="F313" s="26"/>
      <x:c r="G313" s="26"/>
      <x:c r="H313" s="32" t="str">
        <x:f>IF(A313="","",MONTH(A313))</x:f>
      </x:c>
      <x:c r="I313" s="32" t="str">
        <x:f>IF(A313="","",YEAR(A313))</x:f>
      </x:c>
    </x:row>
    <x:row r="314">
      <x:c r="A314" s="34"/>
      <x:c r="B314" s="26"/>
      <x:c r="C314" s="26"/>
      <x:c r="D314" s="26"/>
      <x:c r="E314" s="28"/>
      <x:c r="F314" s="26"/>
      <x:c r="G314" s="26"/>
      <x:c r="H314" s="32" t="str">
        <x:f>IF(A314="","",MONTH(A314))</x:f>
      </x:c>
      <x:c r="I314" s="32" t="str">
        <x:f>IF(A314="","",YEAR(A314))</x:f>
      </x:c>
    </x:row>
    <x:row r="315">
      <x:c r="A315" s="34"/>
      <x:c r="B315" s="26"/>
      <x:c r="C315" s="26"/>
      <x:c r="D315" s="26"/>
      <x:c r="E315" s="28"/>
      <x:c r="F315" s="26"/>
      <x:c r="G315" s="26"/>
      <x:c r="H315" s="32" t="str">
        <x:f>IF(A315="","",MONTH(A315))</x:f>
      </x:c>
      <x:c r="I315" s="32" t="str">
        <x:f>IF(A315="","",YEAR(A315))</x:f>
      </x:c>
    </x:row>
    <x:row r="316">
      <x:c r="A316" s="34"/>
      <x:c r="B316" s="26"/>
      <x:c r="C316" s="26"/>
      <x:c r="D316" s="26"/>
      <x:c r="E316" s="28"/>
      <x:c r="F316" s="26"/>
      <x:c r="G316" s="26"/>
      <x:c r="H316" s="32" t="str">
        <x:f>IF(A316="","",MONTH(A316))</x:f>
      </x:c>
      <x:c r="I316" s="32" t="str">
        <x:f>IF(A316="","",YEAR(A316))</x:f>
      </x:c>
    </x:row>
    <x:row r="317">
      <x:c r="A317" s="34"/>
      <x:c r="B317" s="26"/>
      <x:c r="C317" s="26"/>
      <x:c r="D317" s="26"/>
      <x:c r="E317" s="28"/>
      <x:c r="F317" s="26"/>
      <x:c r="G317" s="26"/>
      <x:c r="H317" s="32" t="str">
        <x:f>IF(A317="","",MONTH(A317))</x:f>
      </x:c>
      <x:c r="I317" s="32" t="str">
        <x:f>IF(A317="","",YEAR(A317))</x:f>
      </x:c>
    </x:row>
    <x:row r="318">
      <x:c r="A318" s="34"/>
      <x:c r="B318" s="26"/>
      <x:c r="C318" s="26"/>
      <x:c r="D318" s="26"/>
      <x:c r="E318" s="28"/>
      <x:c r="F318" s="26"/>
      <x:c r="G318" s="26"/>
      <x:c r="H318" s="32" t="str">
        <x:f>IF(A318="","",MONTH(A318))</x:f>
      </x:c>
      <x:c r="I318" s="32" t="str">
        <x:f>IF(A318="","",YEAR(A318))</x:f>
      </x:c>
    </x:row>
    <x:row r="319">
      <x:c r="A319" s="34"/>
      <x:c r="B319" s="26"/>
      <x:c r="C319" s="26"/>
      <x:c r="D319" s="26"/>
      <x:c r="E319" s="28"/>
      <x:c r="F319" s="26"/>
      <x:c r="G319" s="26"/>
      <x:c r="H319" s="32" t="str">
        <x:f>IF(A319="","",MONTH(A319))</x:f>
      </x:c>
      <x:c r="I319" s="32" t="str">
        <x:f>IF(A319="","",YEAR(A319))</x:f>
      </x:c>
    </x:row>
    <x:row r="320">
      <x:c r="A320" s="34"/>
      <x:c r="B320" s="26"/>
      <x:c r="C320" s="26"/>
      <x:c r="D320" s="26"/>
      <x:c r="E320" s="28"/>
      <x:c r="F320" s="26"/>
      <x:c r="G320" s="26"/>
      <x:c r="H320" s="32" t="str">
        <x:f>IF(A320="","",MONTH(A320))</x:f>
      </x:c>
      <x:c r="I320" s="32" t="str">
        <x:f>IF(A320="","",YEAR(A320))</x:f>
      </x:c>
    </x:row>
    <x:row r="321">
      <x:c r="A321" s="34"/>
      <x:c r="B321" s="26"/>
      <x:c r="C321" s="26"/>
      <x:c r="D321" s="26"/>
      <x:c r="E321" s="28"/>
      <x:c r="F321" s="26"/>
      <x:c r="G321" s="26"/>
      <x:c r="H321" s="32" t="str">
        <x:f>IF(A321="","",MONTH(A321))</x:f>
      </x:c>
      <x:c r="I321" s="32" t="str">
        <x:f>IF(A321="","",YEAR(A321))</x:f>
      </x:c>
    </x:row>
    <x:row r="322">
      <x:c r="A322" s="34"/>
      <x:c r="B322" s="26"/>
      <x:c r="C322" s="26"/>
      <x:c r="D322" s="26"/>
      <x:c r="E322" s="28"/>
      <x:c r="F322" s="26"/>
      <x:c r="G322" s="26"/>
      <x:c r="H322" s="32" t="str">
        <x:f>IF(A322="","",MONTH(A322))</x:f>
      </x:c>
      <x:c r="I322" s="32" t="str">
        <x:f>IF(A322="","",YEAR(A322))</x:f>
      </x:c>
    </x:row>
    <x:row r="323">
      <x:c r="A323" s="34"/>
      <x:c r="B323" s="26"/>
      <x:c r="C323" s="26"/>
      <x:c r="D323" s="26"/>
      <x:c r="E323" s="28"/>
      <x:c r="F323" s="26"/>
      <x:c r="G323" s="26"/>
      <x:c r="H323" s="32" t="str">
        <x:f>IF(A323="","",MONTH(A323))</x:f>
      </x:c>
      <x:c r="I323" s="32" t="str">
        <x:f>IF(A323="","",YEAR(A323))</x:f>
      </x:c>
    </x:row>
    <x:row r="324">
      <x:c r="A324" s="34"/>
      <x:c r="B324" s="26"/>
      <x:c r="C324" s="26"/>
      <x:c r="D324" s="26"/>
      <x:c r="E324" s="28"/>
      <x:c r="F324" s="26"/>
      <x:c r="G324" s="26"/>
      <x:c r="H324" s="32" t="str">
        <x:f>IF(A324="","",MONTH(A324))</x:f>
      </x:c>
      <x:c r="I324" s="32" t="str">
        <x:f>IF(A324="","",YEAR(A324))</x:f>
      </x:c>
    </x:row>
    <x:row r="325">
      <x:c r="A325" s="34"/>
      <x:c r="B325" s="26"/>
      <x:c r="C325" s="26"/>
      <x:c r="D325" s="26"/>
      <x:c r="E325" s="28"/>
      <x:c r="F325" s="26"/>
      <x:c r="G325" s="26"/>
      <x:c r="H325" s="32" t="str">
        <x:f>IF(A325="","",MONTH(A325))</x:f>
      </x:c>
      <x:c r="I325" s="32" t="str">
        <x:f>IF(A325="","",YEAR(A325))</x:f>
      </x:c>
    </x:row>
    <x:row r="326">
      <x:c r="A326" s="34"/>
      <x:c r="B326" s="26"/>
      <x:c r="C326" s="26"/>
      <x:c r="D326" s="26"/>
      <x:c r="E326" s="28"/>
      <x:c r="F326" s="26"/>
      <x:c r="G326" s="26"/>
      <x:c r="H326" s="32" t="str">
        <x:f>IF(A326="","",MONTH(A326))</x:f>
      </x:c>
      <x:c r="I326" s="32" t="str">
        <x:f>IF(A326="","",YEAR(A326))</x:f>
      </x:c>
    </x:row>
    <x:row r="327">
      <x:c r="A327" s="34"/>
      <x:c r="B327" s="26"/>
      <x:c r="C327" s="26"/>
      <x:c r="D327" s="26"/>
      <x:c r="E327" s="28"/>
      <x:c r="F327" s="26"/>
      <x:c r="G327" s="26"/>
      <x:c r="H327" s="32" t="str">
        <x:f>IF(A327="","",MONTH(A327))</x:f>
      </x:c>
      <x:c r="I327" s="32" t="str">
        <x:f>IF(A327="","",YEAR(A327))</x:f>
      </x:c>
    </x:row>
    <x:row r="328">
      <x:c r="A328" s="34"/>
      <x:c r="B328" s="26"/>
      <x:c r="C328" s="26"/>
      <x:c r="D328" s="26"/>
      <x:c r="E328" s="28"/>
      <x:c r="F328" s="26"/>
      <x:c r="G328" s="26"/>
      <x:c r="H328" s="32" t="str">
        <x:f>IF(A328="","",MONTH(A328))</x:f>
      </x:c>
      <x:c r="I328" s="32" t="str">
        <x:f>IF(A328="","",YEAR(A328))</x:f>
      </x:c>
    </x:row>
    <x:row r="329">
      <x:c r="A329" s="34"/>
      <x:c r="B329" s="26"/>
      <x:c r="C329" s="26"/>
      <x:c r="D329" s="26"/>
      <x:c r="E329" s="28"/>
      <x:c r="F329" s="26"/>
      <x:c r="G329" s="26"/>
      <x:c r="H329" s="32" t="str">
        <x:f>IF(A329="","",MONTH(A329))</x:f>
      </x:c>
      <x:c r="I329" s="32" t="str">
        <x:f>IF(A329="","",YEAR(A329))</x:f>
      </x:c>
    </x:row>
    <x:row r="330">
      <x:c r="A330" s="34"/>
      <x:c r="B330" s="26"/>
      <x:c r="C330" s="26"/>
      <x:c r="D330" s="26"/>
      <x:c r="E330" s="28"/>
      <x:c r="F330" s="26"/>
      <x:c r="G330" s="26"/>
      <x:c r="H330" s="32" t="str">
        <x:f>IF(A330="","",MONTH(A330))</x:f>
      </x:c>
      <x:c r="I330" s="32" t="str">
        <x:f>IF(A330="","",YEAR(A330))</x:f>
      </x:c>
    </x:row>
    <x:row r="331">
      <x:c r="A331" s="34"/>
      <x:c r="B331" s="26"/>
      <x:c r="C331" s="26"/>
      <x:c r="D331" s="26"/>
      <x:c r="E331" s="28"/>
      <x:c r="F331" s="26"/>
      <x:c r="G331" s="26"/>
      <x:c r="H331" s="32" t="str">
        <x:f>IF(A331="","",MONTH(A331))</x:f>
      </x:c>
      <x:c r="I331" s="32" t="str">
        <x:f>IF(A331="","",YEAR(A331))</x:f>
      </x:c>
    </x:row>
    <x:row r="332">
      <x:c r="A332" s="34"/>
      <x:c r="B332" s="26"/>
      <x:c r="C332" s="26"/>
      <x:c r="D332" s="26"/>
      <x:c r="E332" s="28"/>
      <x:c r="F332" s="26"/>
      <x:c r="G332" s="26"/>
      <x:c r="H332" s="32" t="str">
        <x:f>IF(A332="","",MONTH(A332))</x:f>
      </x:c>
      <x:c r="I332" s="32" t="str">
        <x:f>IF(A332="","",YEAR(A332))</x:f>
      </x:c>
    </x:row>
    <x:row r="333">
      <x:c r="A333" s="34"/>
      <x:c r="B333" s="26"/>
      <x:c r="C333" s="26"/>
      <x:c r="D333" s="26"/>
      <x:c r="E333" s="28"/>
      <x:c r="F333" s="26"/>
      <x:c r="G333" s="26"/>
      <x:c r="H333" s="32" t="str">
        <x:f>IF(A333="","",MONTH(A333))</x:f>
      </x:c>
      <x:c r="I333" s="32" t="str">
        <x:f>IF(A333="","",YEAR(A333))</x:f>
      </x:c>
    </x:row>
    <x:row r="334">
      <x:c r="A334" s="34"/>
      <x:c r="B334" s="26"/>
      <x:c r="C334" s="26"/>
      <x:c r="D334" s="26"/>
      <x:c r="E334" s="28"/>
      <x:c r="F334" s="26"/>
      <x:c r="G334" s="26"/>
      <x:c r="H334" s="32" t="str">
        <x:f>IF(A334="","",MONTH(A334))</x:f>
      </x:c>
      <x:c r="I334" s="32" t="str">
        <x:f>IF(A334="","",YEAR(A334))</x:f>
      </x:c>
    </x:row>
    <x:row r="335">
      <x:c r="A335" s="34"/>
      <x:c r="B335" s="26"/>
      <x:c r="C335" s="26"/>
      <x:c r="D335" s="26"/>
      <x:c r="E335" s="28"/>
      <x:c r="F335" s="26"/>
      <x:c r="G335" s="26"/>
      <x:c r="H335" s="32" t="str">
        <x:f>IF(A335="","",MONTH(A335))</x:f>
      </x:c>
      <x:c r="I335" s="32" t="str">
        <x:f>IF(A335="","",YEAR(A335))</x:f>
      </x:c>
    </x:row>
    <x:row r="336">
      <x:c r="A336" s="34"/>
      <x:c r="B336" s="26"/>
      <x:c r="C336" s="26"/>
      <x:c r="D336" s="26"/>
      <x:c r="E336" s="28"/>
      <x:c r="F336" s="26"/>
      <x:c r="G336" s="26"/>
      <x:c r="H336" s="32" t="str">
        <x:f>IF(A336="","",MONTH(A336))</x:f>
      </x:c>
      <x:c r="I336" s="32" t="str">
        <x:f>IF(A336="","",YEAR(A336))</x:f>
      </x:c>
    </x:row>
    <x:row r="337">
      <x:c r="A337" s="34"/>
      <x:c r="B337" s="26"/>
      <x:c r="C337" s="26"/>
      <x:c r="D337" s="26"/>
      <x:c r="E337" s="28"/>
      <x:c r="F337" s="26"/>
      <x:c r="G337" s="26"/>
      <x:c r="H337" s="32" t="str">
        <x:f>IF(A337="","",MONTH(A337))</x:f>
      </x:c>
      <x:c r="I337" s="32" t="str">
        <x:f>IF(A337="","",YEAR(A337))</x:f>
      </x:c>
    </x:row>
    <x:row r="338">
      <x:c r="A338" s="34"/>
      <x:c r="B338" s="26"/>
      <x:c r="C338" s="26"/>
      <x:c r="D338" s="26"/>
      <x:c r="E338" s="28"/>
      <x:c r="F338" s="26"/>
      <x:c r="G338" s="26"/>
      <x:c r="H338" s="32" t="str">
        <x:f>IF(A338="","",MONTH(A338))</x:f>
      </x:c>
      <x:c r="I338" s="32" t="str">
        <x:f>IF(A338="","",YEAR(A338))</x:f>
      </x:c>
    </x:row>
    <x:row r="339">
      <x:c r="A339" s="34"/>
      <x:c r="B339" s="26"/>
      <x:c r="C339" s="26"/>
      <x:c r="D339" s="26"/>
      <x:c r="E339" s="28"/>
      <x:c r="F339" s="26"/>
      <x:c r="G339" s="26"/>
      <x:c r="H339" s="32" t="str">
        <x:f>IF(A339="","",MONTH(A339))</x:f>
      </x:c>
      <x:c r="I339" s="32" t="str">
        <x:f>IF(A339="","",YEAR(A339))</x:f>
      </x:c>
    </x:row>
    <x:row r="340">
      <x:c r="A340" s="34"/>
      <x:c r="B340" s="26"/>
      <x:c r="C340" s="26"/>
      <x:c r="D340" s="26"/>
      <x:c r="E340" s="28"/>
      <x:c r="F340" s="26"/>
      <x:c r="G340" s="26"/>
      <x:c r="H340" s="32" t="str">
        <x:f>IF(A340="","",MONTH(A340))</x:f>
      </x:c>
      <x:c r="I340" s="32" t="str">
        <x:f>IF(A340="","",YEAR(A340))</x:f>
      </x:c>
    </x:row>
    <x:row r="341">
      <x:c r="A341" s="34"/>
      <x:c r="B341" s="26"/>
      <x:c r="C341" s="26"/>
      <x:c r="D341" s="26"/>
      <x:c r="E341" s="28"/>
      <x:c r="F341" s="26"/>
      <x:c r="G341" s="26"/>
      <x:c r="H341" s="32" t="str">
        <x:f>IF(A341="","",MONTH(A341))</x:f>
      </x:c>
      <x:c r="I341" s="32" t="str">
        <x:f>IF(A341="","",YEAR(A341))</x:f>
      </x:c>
    </x:row>
    <x:row r="342">
      <x:c r="A342" s="34"/>
      <x:c r="B342" s="26"/>
      <x:c r="C342" s="26"/>
      <x:c r="D342" s="26"/>
      <x:c r="E342" s="28"/>
      <x:c r="F342" s="26"/>
      <x:c r="G342" s="26"/>
      <x:c r="H342" s="32" t="str">
        <x:f>IF(A342="","",MONTH(A342))</x:f>
      </x:c>
      <x:c r="I342" s="32" t="str">
        <x:f>IF(A342="","",YEAR(A342))</x:f>
      </x:c>
    </x:row>
    <x:row r="343">
      <x:c r="A343" s="34"/>
      <x:c r="B343" s="26"/>
      <x:c r="C343" s="26"/>
      <x:c r="D343" s="26"/>
      <x:c r="E343" s="28"/>
      <x:c r="F343" s="26"/>
      <x:c r="G343" s="26"/>
      <x:c r="H343" s="32" t="str">
        <x:f>IF(A343="","",MONTH(A343))</x:f>
      </x:c>
      <x:c r="I343" s="32" t="str">
        <x:f>IF(A343="","",YEAR(A343))</x:f>
      </x:c>
    </x:row>
    <x:row r="344">
      <x:c r="A344" s="34"/>
      <x:c r="B344" s="26"/>
      <x:c r="C344" s="26"/>
      <x:c r="D344" s="26"/>
      <x:c r="E344" s="28"/>
      <x:c r="F344" s="26"/>
      <x:c r="G344" s="26"/>
      <x:c r="H344" s="32" t="str">
        <x:f>IF(A344="","",MONTH(A344))</x:f>
      </x:c>
      <x:c r="I344" s="32" t="str">
        <x:f>IF(A344="","",YEAR(A344))</x:f>
      </x:c>
    </x:row>
    <x:row r="345">
      <x:c r="A345" s="34"/>
      <x:c r="B345" s="26"/>
      <x:c r="C345" s="26"/>
      <x:c r="D345" s="26"/>
      <x:c r="E345" s="28"/>
      <x:c r="F345" s="26"/>
      <x:c r="G345" s="26"/>
      <x:c r="H345" s="32" t="str">
        <x:f>IF(A345="","",MONTH(A345))</x:f>
      </x:c>
      <x:c r="I345" s="32" t="str">
        <x:f>IF(A345="","",YEAR(A345))</x:f>
      </x:c>
    </x:row>
    <x:row r="346">
      <x:c r="A346" s="34"/>
      <x:c r="B346" s="26"/>
      <x:c r="C346" s="26"/>
      <x:c r="D346" s="26"/>
      <x:c r="E346" s="28"/>
      <x:c r="F346" s="26"/>
      <x:c r="G346" s="26"/>
      <x:c r="H346" s="32" t="str">
        <x:f>IF(A346="","",MONTH(A346))</x:f>
      </x:c>
      <x:c r="I346" s="32" t="str">
        <x:f>IF(A346="","",YEAR(A346))</x:f>
      </x:c>
    </x:row>
    <x:row r="347">
      <x:c r="A347" s="34"/>
      <x:c r="B347" s="26"/>
      <x:c r="C347" s="26"/>
      <x:c r="D347" s="26"/>
      <x:c r="E347" s="28"/>
      <x:c r="F347" s="26"/>
      <x:c r="G347" s="26"/>
      <x:c r="H347" s="32" t="str">
        <x:f>IF(A347="","",MONTH(A347))</x:f>
      </x:c>
      <x:c r="I347" s="32" t="str">
        <x:f>IF(A347="","",YEAR(A347))</x:f>
      </x:c>
    </x:row>
    <x:row r="348">
      <x:c r="A348" s="34"/>
      <x:c r="B348" s="26"/>
      <x:c r="C348" s="26"/>
      <x:c r="D348" s="26"/>
      <x:c r="E348" s="28"/>
      <x:c r="F348" s="26"/>
      <x:c r="G348" s="26"/>
      <x:c r="H348" s="32" t="str">
        <x:f>IF(A348="","",MONTH(A348))</x:f>
      </x:c>
      <x:c r="I348" s="32" t="str">
        <x:f>IF(A348="","",YEAR(A348))</x:f>
      </x:c>
    </x:row>
    <x:row r="349">
      <x:c r="A349" s="34"/>
      <x:c r="B349" s="26"/>
      <x:c r="C349" s="26"/>
      <x:c r="D349" s="26"/>
      <x:c r="E349" s="28"/>
      <x:c r="F349" s="26"/>
      <x:c r="G349" s="26"/>
      <x:c r="H349" s="32" t="str">
        <x:f>IF(A349="","",MONTH(A349))</x:f>
      </x:c>
      <x:c r="I349" s="32" t="str">
        <x:f>IF(A349="","",YEAR(A349))</x:f>
      </x:c>
    </x:row>
    <x:row r="350">
      <x:c r="A350" s="34"/>
      <x:c r="B350" s="26"/>
      <x:c r="C350" s="26"/>
      <x:c r="D350" s="26"/>
      <x:c r="E350" s="28"/>
      <x:c r="F350" s="26"/>
      <x:c r="G350" s="26"/>
      <x:c r="H350" s="32" t="str">
        <x:f>IF(A350="","",MONTH(A350))</x:f>
      </x:c>
      <x:c r="I350" s="32" t="str">
        <x:f>IF(A350="","",YEAR(A350))</x:f>
      </x:c>
    </x:row>
    <x:row r="351">
      <x:c r="A351" s="34"/>
      <x:c r="B351" s="26"/>
      <x:c r="C351" s="26"/>
      <x:c r="D351" s="26"/>
      <x:c r="E351" s="28"/>
      <x:c r="F351" s="26"/>
      <x:c r="G351" s="26"/>
      <x:c r="H351" s="32" t="str">
        <x:f>IF(A351="","",MONTH(A351))</x:f>
      </x:c>
      <x:c r="I351" s="32" t="str">
        <x:f>IF(A351="","",YEAR(A351))</x:f>
      </x:c>
    </x:row>
    <x:row r="352">
      <x:c r="A352" s="34"/>
      <x:c r="B352" s="26"/>
      <x:c r="C352" s="26"/>
      <x:c r="D352" s="26"/>
      <x:c r="E352" s="28"/>
      <x:c r="F352" s="26"/>
      <x:c r="G352" s="26"/>
      <x:c r="H352" s="32" t="str">
        <x:f>IF(A352="","",MONTH(A352))</x:f>
      </x:c>
      <x:c r="I352" s="32" t="str">
        <x:f>IF(A352="","",YEAR(A352))</x:f>
      </x:c>
    </x:row>
    <x:row r="353">
      <x:c r="A353" s="34"/>
      <x:c r="B353" s="26"/>
      <x:c r="C353" s="26"/>
      <x:c r="D353" s="26"/>
      <x:c r="E353" s="28"/>
      <x:c r="F353" s="26"/>
      <x:c r="G353" s="26"/>
      <x:c r="H353" s="32" t="str">
        <x:f>IF(A353="","",MONTH(A353))</x:f>
      </x:c>
      <x:c r="I353" s="32" t="str">
        <x:f>IF(A353="","",YEAR(A353))</x:f>
      </x:c>
    </x:row>
    <x:row r="354">
      <x:c r="A354" s="34"/>
      <x:c r="B354" s="26"/>
      <x:c r="C354" s="26"/>
      <x:c r="D354" s="26"/>
      <x:c r="E354" s="28"/>
      <x:c r="F354" s="26"/>
      <x:c r="G354" s="26"/>
      <x:c r="H354" s="32" t="str">
        <x:f>IF(A354="","",MONTH(A354))</x:f>
      </x:c>
      <x:c r="I354" s="32" t="str">
        <x:f>IF(A354="","",YEAR(A354))</x:f>
      </x:c>
    </x:row>
    <x:row r="355">
      <x:c r="A355" s="34"/>
      <x:c r="B355" s="26"/>
      <x:c r="C355" s="26"/>
      <x:c r="D355" s="26"/>
      <x:c r="E355" s="28"/>
      <x:c r="F355" s="26"/>
      <x:c r="G355" s="26"/>
      <x:c r="H355" s="32" t="str">
        <x:f>IF(A355="","",MONTH(A355))</x:f>
      </x:c>
      <x:c r="I355" s="32" t="str">
        <x:f>IF(A355="","",YEAR(A355))</x:f>
      </x:c>
    </x:row>
    <x:row r="356">
      <x:c r="A356" s="34"/>
      <x:c r="B356" s="26"/>
      <x:c r="C356" s="26"/>
      <x:c r="D356" s="26"/>
      <x:c r="E356" s="28"/>
      <x:c r="F356" s="26"/>
      <x:c r="G356" s="26"/>
      <x:c r="H356" s="32" t="str">
        <x:f>IF(A356="","",MONTH(A356))</x:f>
      </x:c>
      <x:c r="I356" s="32" t="str">
        <x:f>IF(A356="","",YEAR(A356))</x:f>
      </x:c>
    </x:row>
    <x:row r="357">
      <x:c r="A357" s="34"/>
      <x:c r="B357" s="26"/>
      <x:c r="C357" s="26"/>
      <x:c r="D357" s="26"/>
      <x:c r="E357" s="28"/>
      <x:c r="F357" s="26"/>
      <x:c r="G357" s="26"/>
      <x:c r="H357" s="32" t="str">
        <x:f>IF(A357="","",MONTH(A357))</x:f>
      </x:c>
      <x:c r="I357" s="32" t="str">
        <x:f>IF(A357="","",YEAR(A357))</x:f>
      </x:c>
    </x:row>
    <x:row r="358">
      <x:c r="A358" s="34"/>
      <x:c r="B358" s="26"/>
      <x:c r="C358" s="26"/>
      <x:c r="D358" s="26"/>
      <x:c r="E358" s="28"/>
      <x:c r="F358" s="26"/>
      <x:c r="G358" s="26"/>
      <x:c r="H358" s="32" t="str">
        <x:f>IF(A358="","",MONTH(A358))</x:f>
      </x:c>
      <x:c r="I358" s="32" t="str">
        <x:f>IF(A358="","",YEAR(A358))</x:f>
      </x:c>
    </x:row>
    <x:row r="359">
      <x:c r="A359" s="34"/>
      <x:c r="B359" s="26"/>
      <x:c r="C359" s="26"/>
      <x:c r="D359" s="26"/>
      <x:c r="E359" s="28"/>
      <x:c r="F359" s="26"/>
      <x:c r="G359" s="26"/>
      <x:c r="H359" s="32" t="str">
        <x:f>IF(A359="","",MONTH(A359))</x:f>
      </x:c>
      <x:c r="I359" s="32" t="str">
        <x:f>IF(A359="","",YEAR(A359))</x:f>
      </x:c>
    </x:row>
    <x:row r="360">
      <x:c r="A360" s="34"/>
      <x:c r="B360" s="26"/>
      <x:c r="C360" s="26"/>
      <x:c r="D360" s="26"/>
      <x:c r="E360" s="28"/>
      <x:c r="F360" s="26"/>
      <x:c r="G360" s="26"/>
      <x:c r="H360" s="32" t="str">
        <x:f>IF(A360="","",MONTH(A360))</x:f>
      </x:c>
      <x:c r="I360" s="32" t="str">
        <x:f>IF(A360="","",YEAR(A360))</x:f>
      </x:c>
    </x:row>
    <x:row r="361">
      <x:c r="A361" s="34"/>
      <x:c r="B361" s="26"/>
      <x:c r="C361" s="26"/>
      <x:c r="D361" s="26"/>
      <x:c r="E361" s="28"/>
      <x:c r="F361" s="26"/>
      <x:c r="G361" s="26"/>
      <x:c r="H361" s="32" t="str">
        <x:f>IF(A361="","",MONTH(A361))</x:f>
      </x:c>
      <x:c r="I361" s="32" t="str">
        <x:f>IF(A361="","",YEAR(A361))</x:f>
      </x:c>
    </x:row>
    <x:row r="362">
      <x:c r="A362" s="34"/>
      <x:c r="B362" s="26"/>
      <x:c r="C362" s="26"/>
      <x:c r="D362" s="26"/>
      <x:c r="E362" s="28"/>
      <x:c r="F362" s="26"/>
      <x:c r="G362" s="26"/>
      <x:c r="H362" s="32" t="str">
        <x:f>IF(A362="","",MONTH(A362))</x:f>
      </x:c>
      <x:c r="I362" s="32" t="str">
        <x:f>IF(A362="","",YEAR(A362))</x:f>
      </x:c>
    </x:row>
    <x:row r="363">
      <x:c r="A363" s="34"/>
      <x:c r="B363" s="26"/>
      <x:c r="C363" s="26"/>
      <x:c r="D363" s="26"/>
      <x:c r="E363" s="28"/>
      <x:c r="F363" s="26"/>
      <x:c r="G363" s="26"/>
      <x:c r="H363" s="32" t="str">
        <x:f>IF(A363="","",MONTH(A363))</x:f>
      </x:c>
      <x:c r="I363" s="32" t="str">
        <x:f>IF(A363="","",YEAR(A363))</x:f>
      </x:c>
    </x:row>
    <x:row r="364">
      <x:c r="A364" s="34"/>
      <x:c r="B364" s="26"/>
      <x:c r="C364" s="26"/>
      <x:c r="D364" s="26"/>
      <x:c r="E364" s="28"/>
      <x:c r="F364" s="26"/>
      <x:c r="G364" s="26"/>
      <x:c r="H364" s="32" t="str">
        <x:f>IF(A364="","",MONTH(A364))</x:f>
      </x:c>
      <x:c r="I364" s="32" t="str">
        <x:f>IF(A364="","",YEAR(A364))</x:f>
      </x:c>
    </x:row>
    <x:row r="365">
      <x:c r="A365" s="34"/>
      <x:c r="B365" s="26"/>
      <x:c r="C365" s="26"/>
      <x:c r="D365" s="26"/>
      <x:c r="E365" s="28"/>
      <x:c r="F365" s="26"/>
      <x:c r="G365" s="26"/>
      <x:c r="H365" s="32" t="str">
        <x:f>IF(A365="","",MONTH(A365))</x:f>
      </x:c>
      <x:c r="I365" s="32" t="str">
        <x:f>IF(A365="","",YEAR(A365))</x:f>
      </x:c>
    </x:row>
    <x:row r="366">
      <x:c r="A366" s="34"/>
      <x:c r="B366" s="26"/>
      <x:c r="C366" s="26"/>
      <x:c r="D366" s="26"/>
      <x:c r="E366" s="28"/>
      <x:c r="F366" s="26"/>
      <x:c r="G366" s="26"/>
      <x:c r="H366" s="32" t="str">
        <x:f>IF(A366="","",MONTH(A366))</x:f>
      </x:c>
      <x:c r="I366" s="32" t="str">
        <x:f>IF(A366="","",YEAR(A366))</x:f>
      </x:c>
    </x:row>
    <x:row r="367">
      <x:c r="A367" s="34"/>
      <x:c r="B367" s="26"/>
      <x:c r="C367" s="26"/>
      <x:c r="D367" s="26"/>
      <x:c r="E367" s="28"/>
      <x:c r="F367" s="26"/>
      <x:c r="G367" s="26"/>
      <x:c r="H367" s="32" t="str">
        <x:f>IF(A367="","",MONTH(A367))</x:f>
      </x:c>
      <x:c r="I367" s="32" t="str">
        <x:f>IF(A367="","",YEAR(A367))</x:f>
      </x:c>
    </x:row>
    <x:row r="368">
      <x:c r="A368" s="34"/>
      <x:c r="B368" s="26"/>
      <x:c r="C368" s="26"/>
      <x:c r="D368" s="26"/>
      <x:c r="E368" s="28"/>
      <x:c r="F368" s="26"/>
      <x:c r="G368" s="26"/>
      <x:c r="H368" s="32" t="str">
        <x:f>IF(A368="","",MONTH(A368))</x:f>
      </x:c>
      <x:c r="I368" s="32" t="str">
        <x:f>IF(A368="","",YEAR(A368))</x:f>
      </x:c>
    </x:row>
    <x:row r="369">
      <x:c r="A369" s="34"/>
      <x:c r="B369" s="26"/>
      <x:c r="C369" s="26"/>
      <x:c r="D369" s="26"/>
      <x:c r="E369" s="28"/>
      <x:c r="F369" s="26"/>
      <x:c r="G369" s="26"/>
      <x:c r="H369" s="32" t="str">
        <x:f>IF(A369="","",MONTH(A369))</x:f>
      </x:c>
      <x:c r="I369" s="32" t="str">
        <x:f>IF(A369="","",YEAR(A369))</x:f>
      </x:c>
    </x:row>
    <x:row r="370">
      <x:c r="A370" s="34"/>
      <x:c r="B370" s="26"/>
      <x:c r="C370" s="26"/>
      <x:c r="D370" s="26"/>
      <x:c r="E370" s="28"/>
      <x:c r="F370" s="26"/>
      <x:c r="G370" s="26"/>
      <x:c r="H370" s="32" t="str">
        <x:f>IF(A370="","",MONTH(A370))</x:f>
      </x:c>
      <x:c r="I370" s="32" t="str">
        <x:f>IF(A370="","",YEAR(A370))</x:f>
      </x:c>
    </x:row>
    <x:row r="371">
      <x:c r="A371" s="34"/>
      <x:c r="B371" s="26"/>
      <x:c r="C371" s="26"/>
      <x:c r="D371" s="26"/>
      <x:c r="E371" s="28"/>
      <x:c r="F371" s="26"/>
      <x:c r="G371" s="26"/>
      <x:c r="H371" s="32" t="str">
        <x:f>IF(A371="","",MONTH(A371))</x:f>
      </x:c>
      <x:c r="I371" s="32" t="str">
        <x:f>IF(A371="","",YEAR(A371))</x:f>
      </x:c>
    </x:row>
    <x:row r="372">
      <x:c r="A372" s="34"/>
      <x:c r="B372" s="26"/>
      <x:c r="C372" s="26"/>
      <x:c r="D372" s="26"/>
      <x:c r="E372" s="28"/>
      <x:c r="F372" s="26"/>
      <x:c r="G372" s="26"/>
      <x:c r="H372" s="32" t="str">
        <x:f>IF(A372="","",MONTH(A372))</x:f>
      </x:c>
      <x:c r="I372" s="32" t="str">
        <x:f>IF(A372="","",YEAR(A372))</x:f>
      </x:c>
    </x:row>
    <x:row r="373">
      <x:c r="A373" s="34"/>
      <x:c r="B373" s="26"/>
      <x:c r="C373" s="26"/>
      <x:c r="D373" s="26"/>
      <x:c r="E373" s="28"/>
      <x:c r="F373" s="26"/>
      <x:c r="G373" s="26"/>
      <x:c r="H373" s="32" t="str">
        <x:f>IF(A373="","",MONTH(A373))</x:f>
      </x:c>
      <x:c r="I373" s="32" t="str">
        <x:f>IF(A373="","",YEAR(A373))</x:f>
      </x:c>
    </x:row>
    <x:row r="374">
      <x:c r="A374" s="34"/>
      <x:c r="B374" s="26"/>
      <x:c r="C374" s="26"/>
      <x:c r="D374" s="26"/>
      <x:c r="E374" s="28"/>
      <x:c r="F374" s="26"/>
      <x:c r="G374" s="26"/>
      <x:c r="H374" s="32" t="str">
        <x:f>IF(A374="","",MONTH(A374))</x:f>
      </x:c>
      <x:c r="I374" s="32" t="str">
        <x:f>IF(A374="","",YEAR(A374))</x:f>
      </x:c>
    </x:row>
    <x:row r="375">
      <x:c r="A375" s="34"/>
      <x:c r="B375" s="26"/>
      <x:c r="C375" s="26"/>
      <x:c r="D375" s="26"/>
      <x:c r="E375" s="28"/>
      <x:c r="F375" s="26"/>
      <x:c r="G375" s="26"/>
      <x:c r="H375" s="32" t="str">
        <x:f>IF(A375="","",MONTH(A375))</x:f>
      </x:c>
      <x:c r="I375" s="32" t="str">
        <x:f>IF(A375="","",YEAR(A375))</x:f>
      </x:c>
    </x:row>
    <x:row r="376">
      <x:c r="A376" s="34"/>
      <x:c r="B376" s="26"/>
      <x:c r="C376" s="26"/>
      <x:c r="D376" s="26"/>
      <x:c r="E376" s="28"/>
      <x:c r="F376" s="26"/>
      <x:c r="G376" s="26"/>
      <x:c r="H376" s="32" t="str">
        <x:f>IF(A376="","",MONTH(A376))</x:f>
      </x:c>
      <x:c r="I376" s="32" t="str">
        <x:f>IF(A376="","",YEAR(A376))</x:f>
      </x:c>
    </x:row>
    <x:row r="377">
      <x:c r="A377" s="34"/>
      <x:c r="B377" s="26"/>
      <x:c r="C377" s="26"/>
      <x:c r="D377" s="26"/>
      <x:c r="E377" s="28"/>
      <x:c r="F377" s="26"/>
      <x:c r="G377" s="26"/>
      <x:c r="H377" s="32" t="str">
        <x:f>IF(A377="","",MONTH(A377))</x:f>
      </x:c>
      <x:c r="I377" s="32" t="str">
        <x:f>IF(A377="","",YEAR(A377))</x:f>
      </x:c>
    </x:row>
    <x:row r="378">
      <x:c r="A378" s="34"/>
      <x:c r="B378" s="26"/>
      <x:c r="C378" s="26"/>
      <x:c r="D378" s="26"/>
      <x:c r="E378" s="28"/>
      <x:c r="F378" s="26"/>
      <x:c r="G378" s="26"/>
      <x:c r="H378" s="32" t="str">
        <x:f>IF(A378="","",MONTH(A378))</x:f>
      </x:c>
      <x:c r="I378" s="32" t="str">
        <x:f>IF(A378="","",YEAR(A378))</x:f>
      </x:c>
    </x:row>
    <x:row r="379">
      <x:c r="A379" s="34"/>
      <x:c r="B379" s="26"/>
      <x:c r="C379" s="26"/>
      <x:c r="D379" s="26"/>
      <x:c r="E379" s="28"/>
      <x:c r="F379" s="26"/>
      <x:c r="G379" s="26"/>
      <x:c r="H379" s="32" t="str">
        <x:f>IF(A379="","",MONTH(A379))</x:f>
      </x:c>
      <x:c r="I379" s="32" t="str">
        <x:f>IF(A379="","",YEAR(A379))</x:f>
      </x:c>
    </x:row>
    <x:row r="380">
      <x:c r="A380" s="34"/>
      <x:c r="B380" s="26"/>
      <x:c r="C380" s="26"/>
      <x:c r="D380" s="26"/>
      <x:c r="E380" s="28"/>
      <x:c r="F380" s="26"/>
      <x:c r="G380" s="26"/>
      <x:c r="H380" s="32" t="str">
        <x:f>IF(A380="","",MONTH(A380))</x:f>
      </x:c>
      <x:c r="I380" s="32" t="str">
        <x:f>IF(A380="","",YEAR(A380))</x:f>
      </x:c>
    </x:row>
    <x:row r="381">
      <x:c r="A381" s="34"/>
      <x:c r="B381" s="26"/>
      <x:c r="C381" s="26"/>
      <x:c r="D381" s="26"/>
      <x:c r="E381" s="28"/>
      <x:c r="F381" s="26"/>
      <x:c r="G381" s="26"/>
      <x:c r="H381" s="32" t="str">
        <x:f>IF(A381="","",MONTH(A381))</x:f>
      </x:c>
      <x:c r="I381" s="32" t="str">
        <x:f>IF(A381="","",YEAR(A381))</x:f>
      </x:c>
    </x:row>
    <x:row r="382">
      <x:c r="A382" s="34"/>
      <x:c r="B382" s="26"/>
      <x:c r="C382" s="26"/>
      <x:c r="D382" s="26"/>
      <x:c r="E382" s="28"/>
      <x:c r="F382" s="26"/>
      <x:c r="G382" s="26"/>
      <x:c r="H382" s="32" t="str">
        <x:f>IF(A382="","",MONTH(A382))</x:f>
      </x:c>
      <x:c r="I382" s="32" t="str">
        <x:f>IF(A382="","",YEAR(A382))</x:f>
      </x:c>
    </x:row>
    <x:row r="383">
      <x:c r="A383" s="34"/>
      <x:c r="B383" s="26"/>
      <x:c r="C383" s="26"/>
      <x:c r="D383" s="26"/>
      <x:c r="E383" s="28"/>
      <x:c r="F383" s="26"/>
      <x:c r="G383" s="26"/>
      <x:c r="H383" s="32" t="str">
        <x:f>IF(A383="","",MONTH(A383))</x:f>
      </x:c>
      <x:c r="I383" s="32" t="str">
        <x:f>IF(A383="","",YEAR(A383))</x:f>
      </x:c>
    </x:row>
    <x:row r="384">
      <x:c r="A384" s="34"/>
      <x:c r="B384" s="26"/>
      <x:c r="C384" s="26"/>
      <x:c r="D384" s="26"/>
      <x:c r="E384" s="28"/>
      <x:c r="F384" s="26"/>
      <x:c r="G384" s="26"/>
      <x:c r="H384" s="32" t="str">
        <x:f>IF(A384="","",MONTH(A384))</x:f>
      </x:c>
      <x:c r="I384" s="32" t="str">
        <x:f>IF(A384="","",YEAR(A384))</x:f>
      </x:c>
    </x:row>
    <x:row r="385">
      <x:c r="A385" s="34"/>
      <x:c r="B385" s="26"/>
      <x:c r="C385" s="26"/>
      <x:c r="D385" s="26"/>
      <x:c r="E385" s="28"/>
      <x:c r="F385" s="26"/>
      <x:c r="G385" s="26"/>
      <x:c r="H385" s="32" t="str">
        <x:f>IF(A385="","",MONTH(A385))</x:f>
      </x:c>
      <x:c r="I385" s="32" t="str">
        <x:f>IF(A385="","",YEAR(A385))</x:f>
      </x:c>
    </x:row>
    <x:row r="386">
      <x:c r="A386" s="34"/>
      <x:c r="B386" s="26"/>
      <x:c r="C386" s="26"/>
      <x:c r="D386" s="26"/>
      <x:c r="E386" s="28"/>
      <x:c r="F386" s="26"/>
      <x:c r="G386" s="26"/>
      <x:c r="H386" s="32" t="str">
        <x:f>IF(A386="","",MONTH(A386))</x:f>
      </x:c>
      <x:c r="I386" s="32" t="str">
        <x:f>IF(A386="","",YEAR(A386))</x:f>
      </x:c>
    </x:row>
    <x:row r="387">
      <x:c r="A387" s="34"/>
      <x:c r="B387" s="26"/>
      <x:c r="C387" s="26"/>
      <x:c r="D387" s="26"/>
      <x:c r="E387" s="28"/>
      <x:c r="F387" s="26"/>
      <x:c r="G387" s="26"/>
      <x:c r="H387" s="32" t="str">
        <x:f>IF(A387="","",MONTH(A387))</x:f>
      </x:c>
      <x:c r="I387" s="32" t="str">
        <x:f>IF(A387="","",YEAR(A387))</x:f>
      </x:c>
    </x:row>
    <x:row r="388">
      <x:c r="A388" s="34"/>
      <x:c r="B388" s="26"/>
      <x:c r="C388" s="26"/>
      <x:c r="D388" s="26"/>
      <x:c r="E388" s="28"/>
      <x:c r="F388" s="26"/>
      <x:c r="G388" s="26"/>
      <x:c r="H388" s="32" t="str">
        <x:f>IF(A388="","",MONTH(A388))</x:f>
      </x:c>
      <x:c r="I388" s="32" t="str">
        <x:f>IF(A388="","",YEAR(A388))</x:f>
      </x:c>
    </x:row>
    <x:row r="389">
      <x:c r="A389" s="34"/>
      <x:c r="B389" s="26"/>
      <x:c r="C389" s="26"/>
      <x:c r="D389" s="26"/>
      <x:c r="E389" s="28"/>
      <x:c r="F389" s="26"/>
      <x:c r="G389" s="26"/>
      <x:c r="H389" s="32" t="str">
        <x:f>IF(A389="","",MONTH(A389))</x:f>
      </x:c>
      <x:c r="I389" s="32" t="str">
        <x:f>IF(A389="","",YEAR(A389))</x:f>
      </x:c>
    </x:row>
    <x:row r="390">
      <x:c r="A390" s="34"/>
      <x:c r="B390" s="26"/>
      <x:c r="C390" s="26"/>
      <x:c r="D390" s="26"/>
      <x:c r="E390" s="28"/>
      <x:c r="F390" s="26"/>
      <x:c r="G390" s="26"/>
      <x:c r="H390" s="32" t="str">
        <x:f>IF(A390="","",MONTH(A390))</x:f>
      </x:c>
      <x:c r="I390" s="32" t="str">
        <x:f>IF(A390="","",YEAR(A390))</x:f>
      </x:c>
    </x:row>
    <x:row r="391">
      <x:c r="A391" s="34"/>
      <x:c r="B391" s="26"/>
      <x:c r="C391" s="26"/>
      <x:c r="D391" s="26"/>
      <x:c r="E391" s="28"/>
      <x:c r="F391" s="26"/>
      <x:c r="G391" s="26"/>
      <x:c r="H391" s="32" t="str">
        <x:f>IF(A391="","",MONTH(A391))</x:f>
      </x:c>
      <x:c r="I391" s="32" t="str">
        <x:f>IF(A391="","",YEAR(A391))</x:f>
      </x:c>
    </x:row>
    <x:row r="392">
      <x:c r="A392" s="34"/>
      <x:c r="B392" s="26"/>
      <x:c r="C392" s="26"/>
      <x:c r="D392" s="26"/>
      <x:c r="E392" s="28"/>
      <x:c r="F392" s="26"/>
      <x:c r="G392" s="26"/>
      <x:c r="H392" s="32" t="str">
        <x:f>IF(A392="","",MONTH(A392))</x:f>
      </x:c>
      <x:c r="I392" s="32" t="str">
        <x:f>IF(A392="","",YEAR(A392))</x:f>
      </x:c>
    </x:row>
    <x:row r="393">
      <x:c r="A393" s="34"/>
      <x:c r="B393" s="26"/>
      <x:c r="C393" s="26"/>
      <x:c r="D393" s="26"/>
      <x:c r="E393" s="28"/>
      <x:c r="F393" s="26"/>
      <x:c r="G393" s="26"/>
      <x:c r="H393" s="32" t="str">
        <x:f>IF(A393="","",MONTH(A393))</x:f>
      </x:c>
      <x:c r="I393" s="32" t="str">
        <x:f>IF(A393="","",YEAR(A393))</x:f>
      </x:c>
    </x:row>
    <x:row r="394">
      <x:c r="A394" s="34"/>
      <x:c r="B394" s="26"/>
      <x:c r="C394" s="26"/>
      <x:c r="D394" s="26"/>
      <x:c r="E394" s="28"/>
      <x:c r="F394" s="26"/>
      <x:c r="G394" s="26"/>
      <x:c r="H394" s="32" t="str">
        <x:f>IF(A394="","",MONTH(A394))</x:f>
      </x:c>
      <x:c r="I394" s="32" t="str">
        <x:f>IF(A394="","",YEAR(A394))</x:f>
      </x:c>
    </x:row>
    <x:row r="395">
      <x:c r="A395" s="34"/>
      <x:c r="B395" s="26"/>
      <x:c r="C395" s="26"/>
      <x:c r="D395" s="26"/>
      <x:c r="E395" s="28"/>
      <x:c r="F395" s="26"/>
      <x:c r="G395" s="26"/>
      <x:c r="H395" s="32" t="str">
        <x:f>IF(A395="","",MONTH(A395))</x:f>
      </x:c>
      <x:c r="I395" s="32" t="str">
        <x:f>IF(A395="","",YEAR(A395))</x:f>
      </x:c>
    </x:row>
    <x:row r="396">
      <x:c r="A396" s="34"/>
      <x:c r="B396" s="26"/>
      <x:c r="C396" s="26"/>
      <x:c r="D396" s="26"/>
      <x:c r="E396" s="28"/>
      <x:c r="F396" s="26"/>
      <x:c r="G396" s="26"/>
      <x:c r="H396" s="32" t="str">
        <x:f>IF(A396="","",MONTH(A396))</x:f>
      </x:c>
      <x:c r="I396" s="32" t="str">
        <x:f>IF(A396="","",YEAR(A396))</x:f>
      </x:c>
    </x:row>
    <x:row r="397">
      <x:c r="A397" s="34"/>
      <x:c r="B397" s="26"/>
      <x:c r="C397" s="26"/>
      <x:c r="D397" s="26"/>
      <x:c r="E397" s="28"/>
      <x:c r="F397" s="26"/>
      <x:c r="G397" s="26"/>
      <x:c r="H397" s="32" t="str">
        <x:f>IF(A397="","",MONTH(A397))</x:f>
      </x:c>
      <x:c r="I397" s="32" t="str">
        <x:f>IF(A397="","",YEAR(A397))</x:f>
      </x:c>
    </x:row>
    <x:row r="398">
      <x:c r="A398" s="34"/>
      <x:c r="B398" s="26"/>
      <x:c r="C398" s="26"/>
      <x:c r="D398" s="26"/>
      <x:c r="E398" s="28"/>
      <x:c r="F398" s="26"/>
      <x:c r="G398" s="26"/>
      <x:c r="H398" s="32" t="str">
        <x:f>IF(A398="","",MONTH(A398))</x:f>
      </x:c>
      <x:c r="I398" s="32" t="str">
        <x:f>IF(A398="","",YEAR(A398))</x:f>
      </x:c>
    </x:row>
    <x:row r="399">
      <x:c r="A399" s="34"/>
      <x:c r="B399" s="26"/>
      <x:c r="C399" s="26"/>
      <x:c r="D399" s="26"/>
      <x:c r="E399" s="28"/>
      <x:c r="F399" s="26"/>
      <x:c r="G399" s="26"/>
      <x:c r="H399" s="32" t="str">
        <x:f>IF(A399="","",MONTH(A399))</x:f>
      </x:c>
      <x:c r="I399" s="32" t="str">
        <x:f>IF(A399="","",YEAR(A399))</x:f>
      </x:c>
    </x:row>
    <x:row r="400">
      <x:c r="A400" s="34"/>
      <x:c r="B400" s="26"/>
      <x:c r="C400" s="26"/>
      <x:c r="D400" s="26"/>
      <x:c r="E400" s="28"/>
      <x:c r="F400" s="26"/>
      <x:c r="G400" s="26"/>
      <x:c r="H400" s="32" t="str">
        <x:f>IF(A400="","",MONTH(A400))</x:f>
      </x:c>
      <x:c r="I400" s="32" t="str">
        <x:f>IF(A400="","",YEAR(A400))</x:f>
      </x:c>
    </x:row>
    <x:row r="401">
      <x:c r="A401" s="34"/>
      <x:c r="B401" s="26"/>
      <x:c r="C401" s="26"/>
      <x:c r="D401" s="26"/>
      <x:c r="E401" s="28"/>
      <x:c r="F401" s="26"/>
      <x:c r="G401" s="26"/>
      <x:c r="H401" s="32" t="str">
        <x:f>IF(A401="","",MONTH(A401))</x:f>
      </x:c>
      <x:c r="I401" s="32" t="str">
        <x:f>IF(A401="","",YEAR(A401))</x:f>
      </x:c>
    </x:row>
    <x:row r="402">
      <x:c r="A402" s="34"/>
      <x:c r="B402" s="26"/>
      <x:c r="C402" s="26"/>
      <x:c r="D402" s="26"/>
      <x:c r="E402" s="28"/>
      <x:c r="F402" s="26"/>
      <x:c r="G402" s="26"/>
      <x:c r="H402" s="32" t="str">
        <x:f>IF(A402="","",MONTH(A402))</x:f>
      </x:c>
      <x:c r="I402" s="32" t="str">
        <x:f>IF(A402="","",YEAR(A402))</x:f>
      </x:c>
    </x:row>
    <x:row r="403">
      <x:c r="A403" s="34"/>
      <x:c r="B403" s="26"/>
      <x:c r="C403" s="26"/>
      <x:c r="D403" s="26"/>
      <x:c r="E403" s="28"/>
      <x:c r="F403" s="26"/>
      <x:c r="G403" s="26"/>
      <x:c r="H403" s="32" t="str">
        <x:f>IF(A403="","",MONTH(A403))</x:f>
      </x:c>
      <x:c r="I403" s="32" t="str">
        <x:f>IF(A403="","",YEAR(A403))</x:f>
      </x:c>
    </x:row>
    <x:row r="404">
      <x:c r="A404" s="34"/>
      <x:c r="B404" s="26"/>
      <x:c r="C404" s="26"/>
      <x:c r="D404" s="26"/>
      <x:c r="E404" s="28"/>
      <x:c r="F404" s="26"/>
      <x:c r="G404" s="26"/>
      <x:c r="H404" s="32" t="str">
        <x:f>IF(A404="","",MONTH(A404))</x:f>
      </x:c>
      <x:c r="I404" s="32" t="str">
        <x:f>IF(A404="","",YEAR(A404))</x:f>
      </x:c>
    </x:row>
    <x:row r="405">
      <x:c r="A405" s="34"/>
      <x:c r="B405" s="26"/>
      <x:c r="C405" s="26"/>
      <x:c r="D405" s="26"/>
      <x:c r="E405" s="28"/>
      <x:c r="F405" s="26"/>
      <x:c r="G405" s="26"/>
      <x:c r="H405" s="32" t="str">
        <x:f>IF(A405="","",MONTH(A405))</x:f>
      </x:c>
      <x:c r="I405" s="32" t="str">
        <x:f>IF(A405="","",YEAR(A405))</x:f>
      </x:c>
    </x:row>
    <x:row r="406">
      <x:c r="A406" s="34"/>
      <x:c r="B406" s="26"/>
      <x:c r="C406" s="26"/>
      <x:c r="D406" s="26"/>
      <x:c r="E406" s="28"/>
      <x:c r="F406" s="26"/>
      <x:c r="G406" s="26"/>
      <x:c r="H406" s="32" t="str">
        <x:f>IF(A406="","",MONTH(A406))</x:f>
      </x:c>
      <x:c r="I406" s="32" t="str">
        <x:f>IF(A406="","",YEAR(A406))</x:f>
      </x:c>
    </x:row>
    <x:row r="407">
      <x:c r="A407" s="34"/>
      <x:c r="B407" s="26"/>
      <x:c r="C407" s="26"/>
      <x:c r="D407" s="26"/>
      <x:c r="E407" s="28"/>
      <x:c r="F407" s="26"/>
      <x:c r="G407" s="26"/>
      <x:c r="H407" s="32" t="str">
        <x:f>IF(A407="","",MONTH(A407))</x:f>
      </x:c>
      <x:c r="I407" s="32" t="str">
        <x:f>IF(A407="","",YEAR(A407))</x:f>
      </x:c>
    </x:row>
    <x:row r="408">
      <x:c r="A408" s="34"/>
      <x:c r="B408" s="26"/>
      <x:c r="C408" s="26"/>
      <x:c r="D408" s="26"/>
      <x:c r="E408" s="28"/>
      <x:c r="F408" s="26"/>
      <x:c r="G408" s="26"/>
      <x:c r="H408" s="32" t="str">
        <x:f>IF(A408="","",MONTH(A408))</x:f>
      </x:c>
      <x:c r="I408" s="32" t="str">
        <x:f>IF(A408="","",YEAR(A408))</x:f>
      </x:c>
    </x:row>
    <x:row r="409">
      <x:c r="A409" s="34"/>
      <x:c r="B409" s="26"/>
      <x:c r="C409" s="26"/>
      <x:c r="D409" s="26"/>
      <x:c r="E409" s="28"/>
      <x:c r="F409" s="26"/>
      <x:c r="G409" s="26"/>
      <x:c r="H409" s="32" t="str">
        <x:f>IF(A409="","",MONTH(A409))</x:f>
      </x:c>
      <x:c r="I409" s="32" t="str">
        <x:f>IF(A409="","",YEAR(A409))</x:f>
      </x:c>
    </x:row>
    <x:row r="410">
      <x:c r="A410" s="34"/>
      <x:c r="B410" s="26"/>
      <x:c r="C410" s="26"/>
      <x:c r="D410" s="26"/>
      <x:c r="E410" s="28"/>
      <x:c r="F410" s="26"/>
      <x:c r="G410" s="26"/>
      <x:c r="H410" s="32" t="str">
        <x:f>IF(A410="","",MONTH(A410))</x:f>
      </x:c>
      <x:c r="I410" s="32" t="str">
        <x:f>IF(A410="","",YEAR(A410))</x:f>
      </x:c>
    </x:row>
    <x:row r="411">
      <x:c r="A411" s="34"/>
      <x:c r="B411" s="26"/>
      <x:c r="C411" s="26"/>
      <x:c r="D411" s="26"/>
      <x:c r="E411" s="28"/>
      <x:c r="F411" s="26"/>
      <x:c r="G411" s="26"/>
      <x:c r="H411" s="32" t="str">
        <x:f>IF(A411="","",MONTH(A411))</x:f>
      </x:c>
      <x:c r="I411" s="32" t="str">
        <x:f>IF(A411="","",YEAR(A411))</x:f>
      </x:c>
    </x:row>
    <x:row r="412">
      <x:c r="A412" s="34"/>
      <x:c r="B412" s="26"/>
      <x:c r="C412" s="26"/>
      <x:c r="D412" s="26"/>
      <x:c r="E412" s="28"/>
      <x:c r="F412" s="26"/>
      <x:c r="G412" s="26"/>
      <x:c r="H412" s="32" t="str">
        <x:f>IF(A412="","",MONTH(A412))</x:f>
      </x:c>
      <x:c r="I412" s="32" t="str">
        <x:f>IF(A412="","",YEAR(A412))</x:f>
      </x:c>
    </x:row>
    <x:row r="413">
      <x:c r="A413" s="34"/>
      <x:c r="B413" s="26"/>
      <x:c r="C413" s="26"/>
      <x:c r="D413" s="26"/>
      <x:c r="E413" s="28"/>
      <x:c r="F413" s="26"/>
      <x:c r="G413" s="26"/>
      <x:c r="H413" s="32" t="str">
        <x:f>IF(A413="","",MONTH(A413))</x:f>
      </x:c>
      <x:c r="I413" s="32" t="str">
        <x:f>IF(A413="","",YEAR(A413))</x:f>
      </x:c>
    </x:row>
    <x:row r="414">
      <x:c r="A414" s="34"/>
      <x:c r="B414" s="26"/>
      <x:c r="C414" s="26"/>
      <x:c r="D414" s="26"/>
      <x:c r="E414" s="28"/>
      <x:c r="F414" s="26"/>
      <x:c r="G414" s="26"/>
      <x:c r="H414" s="32" t="str">
        <x:f>IF(A414="","",MONTH(A414))</x:f>
      </x:c>
      <x:c r="I414" s="32" t="str">
        <x:f>IF(A414="","",YEAR(A414))</x:f>
      </x:c>
    </x:row>
    <x:row r="415">
      <x:c r="A415" s="34"/>
      <x:c r="B415" s="26"/>
      <x:c r="C415" s="26"/>
      <x:c r="D415" s="26"/>
      <x:c r="E415" s="28"/>
      <x:c r="F415" s="26"/>
      <x:c r="G415" s="26"/>
      <x:c r="H415" s="32" t="str">
        <x:f>IF(A415="","",MONTH(A415))</x:f>
      </x:c>
      <x:c r="I415" s="32" t="str">
        <x:f>IF(A415="","",YEAR(A415))</x:f>
      </x:c>
    </x:row>
    <x:row r="416">
      <x:c r="A416" s="34"/>
      <x:c r="B416" s="26"/>
      <x:c r="C416" s="26"/>
      <x:c r="D416" s="26"/>
      <x:c r="E416" s="28"/>
      <x:c r="F416" s="26"/>
      <x:c r="G416" s="26"/>
      <x:c r="H416" s="32" t="str">
        <x:f>IF(A416="","",MONTH(A416))</x:f>
      </x:c>
      <x:c r="I416" s="32" t="str">
        <x:f>IF(A416="","",YEAR(A416))</x:f>
      </x:c>
    </x:row>
    <x:row r="417">
      <x:c r="A417" s="34"/>
      <x:c r="B417" s="26"/>
      <x:c r="C417" s="26"/>
      <x:c r="D417" s="26"/>
      <x:c r="E417" s="28"/>
      <x:c r="F417" s="26"/>
      <x:c r="G417" s="26"/>
      <x:c r="H417" s="32" t="str">
        <x:f>IF(A417="","",MONTH(A417))</x:f>
      </x:c>
      <x:c r="I417" s="32" t="str">
        <x:f>IF(A417="","",YEAR(A417))</x:f>
      </x:c>
    </x:row>
    <x:row r="418">
      <x:c r="A418" s="34"/>
      <x:c r="B418" s="26"/>
      <x:c r="C418" s="26"/>
      <x:c r="D418" s="26"/>
      <x:c r="E418" s="28"/>
      <x:c r="F418" s="26"/>
      <x:c r="G418" s="26"/>
      <x:c r="H418" s="32" t="str">
        <x:f>IF(A418="","",MONTH(A418))</x:f>
      </x:c>
      <x:c r="I418" s="32" t="str">
        <x:f>IF(A418="","",YEAR(A418))</x:f>
      </x:c>
    </x:row>
    <x:row r="419">
      <x:c r="A419" s="34"/>
      <x:c r="B419" s="26"/>
      <x:c r="C419" s="26"/>
      <x:c r="D419" s="26"/>
      <x:c r="E419" s="28"/>
      <x:c r="F419" s="26"/>
      <x:c r="G419" s="26"/>
      <x:c r="H419" s="32" t="str">
        <x:f>IF(A419="","",MONTH(A419))</x:f>
      </x:c>
      <x:c r="I419" s="32" t="str">
        <x:f>IF(A419="","",YEAR(A419))</x:f>
      </x:c>
    </x:row>
    <x:row r="420">
      <x:c r="A420" s="34"/>
      <x:c r="B420" s="26"/>
      <x:c r="C420" s="26"/>
      <x:c r="D420" s="26"/>
      <x:c r="E420" s="28"/>
      <x:c r="F420" s="26"/>
      <x:c r="G420" s="26"/>
      <x:c r="H420" s="32" t="str">
        <x:f>IF(A420="","",MONTH(A420))</x:f>
      </x:c>
      <x:c r="I420" s="32" t="str">
        <x:f>IF(A420="","",YEAR(A420))</x:f>
      </x:c>
    </x:row>
    <x:row r="421">
      <x:c r="A421" s="34"/>
      <x:c r="B421" s="26"/>
      <x:c r="C421" s="26"/>
      <x:c r="D421" s="26"/>
      <x:c r="E421" s="28"/>
      <x:c r="F421" s="26"/>
      <x:c r="G421" s="26"/>
      <x:c r="H421" s="32" t="str">
        <x:f>IF(A421="","",MONTH(A421))</x:f>
      </x:c>
      <x:c r="I421" s="32" t="str">
        <x:f>IF(A421="","",YEAR(A421))</x:f>
      </x:c>
    </x:row>
    <x:row r="422">
      <x:c r="A422" s="34"/>
      <x:c r="B422" s="26"/>
      <x:c r="C422" s="26"/>
      <x:c r="D422" s="26"/>
      <x:c r="E422" s="28"/>
      <x:c r="F422" s="26"/>
      <x:c r="G422" s="26"/>
      <x:c r="H422" s="32" t="str">
        <x:f>IF(A422="","",MONTH(A422))</x:f>
      </x:c>
      <x:c r="I422" s="32" t="str">
        <x:f>IF(A422="","",YEAR(A422))</x:f>
      </x:c>
    </x:row>
    <x:row r="423">
      <x:c r="A423" s="34"/>
      <x:c r="B423" s="26"/>
      <x:c r="C423" s="26"/>
      <x:c r="D423" s="26"/>
      <x:c r="E423" s="28"/>
      <x:c r="F423" s="26"/>
      <x:c r="G423" s="26"/>
      <x:c r="H423" s="32" t="str">
        <x:f>IF(A423="","",MONTH(A423))</x:f>
      </x:c>
      <x:c r="I423" s="32" t="str">
        <x:f>IF(A423="","",YEAR(A423))</x:f>
      </x:c>
    </x:row>
    <x:row r="424">
      <x:c r="A424" s="34"/>
      <x:c r="B424" s="26"/>
      <x:c r="C424" s="26"/>
      <x:c r="D424" s="26"/>
      <x:c r="E424" s="28"/>
      <x:c r="F424" s="26"/>
      <x:c r="G424" s="26"/>
      <x:c r="H424" s="32" t="str">
        <x:f>IF(A424="","",MONTH(A424))</x:f>
      </x:c>
      <x:c r="I424" s="32" t="str">
        <x:f>IF(A424="","",YEAR(A424))</x:f>
      </x:c>
    </x:row>
    <x:row r="425">
      <x:c r="A425" s="34"/>
      <x:c r="B425" s="26"/>
      <x:c r="C425" s="26"/>
      <x:c r="D425" s="26"/>
      <x:c r="E425" s="28"/>
      <x:c r="F425" s="26"/>
      <x:c r="G425" s="26"/>
      <x:c r="H425" s="32" t="str">
        <x:f>IF(A425="","",MONTH(A425))</x:f>
      </x:c>
      <x:c r="I425" s="32" t="str">
        <x:f>IF(A425="","",YEAR(A425))</x:f>
      </x:c>
    </x:row>
    <x:row r="426">
      <x:c r="A426" s="34"/>
      <x:c r="B426" s="26"/>
      <x:c r="C426" s="26"/>
      <x:c r="D426" s="26"/>
      <x:c r="E426" s="28"/>
      <x:c r="F426" s="26"/>
      <x:c r="G426" s="26"/>
      <x:c r="H426" s="32" t="str">
        <x:f>IF(A426="","",MONTH(A426))</x:f>
      </x:c>
      <x:c r="I426" s="32" t="str">
        <x:f>IF(A426="","",YEAR(A426))</x:f>
      </x:c>
    </x:row>
    <x:row r="427">
      <x:c r="A427" s="34"/>
      <x:c r="B427" s="26"/>
      <x:c r="C427" s="26"/>
      <x:c r="D427" s="26"/>
      <x:c r="E427" s="28"/>
      <x:c r="F427" s="26"/>
      <x:c r="G427" s="26"/>
      <x:c r="H427" s="32" t="str">
        <x:f>IF(A427="","",MONTH(A427))</x:f>
      </x:c>
      <x:c r="I427" s="32" t="str">
        <x:f>IF(A427="","",YEAR(A427))</x:f>
      </x:c>
    </x:row>
    <x:row r="428">
      <x:c r="A428" s="34"/>
      <x:c r="B428" s="26"/>
      <x:c r="C428" s="26"/>
      <x:c r="D428" s="26"/>
      <x:c r="E428" s="28"/>
      <x:c r="F428" s="26"/>
      <x:c r="G428" s="26"/>
      <x:c r="H428" s="32" t="str">
        <x:f>IF(A428="","",MONTH(A428))</x:f>
      </x:c>
      <x:c r="I428" s="32" t="str">
        <x:f>IF(A428="","",YEAR(A428))</x:f>
      </x:c>
    </x:row>
    <x:row r="429">
      <x:c r="A429" s="34"/>
      <x:c r="B429" s="26"/>
      <x:c r="C429" s="26"/>
      <x:c r="D429" s="26"/>
      <x:c r="E429" s="28"/>
      <x:c r="F429" s="26"/>
      <x:c r="G429" s="26"/>
      <x:c r="H429" s="32" t="str">
        <x:f>IF(A429="","",MONTH(A429))</x:f>
      </x:c>
      <x:c r="I429" s="32" t="str">
        <x:f>IF(A429="","",YEAR(A429))</x:f>
      </x:c>
    </x:row>
    <x:row r="430">
      <x:c r="A430" s="34"/>
      <x:c r="B430" s="26"/>
      <x:c r="C430" s="26"/>
      <x:c r="D430" s="26"/>
      <x:c r="E430" s="28"/>
      <x:c r="F430" s="26"/>
      <x:c r="G430" s="26"/>
      <x:c r="H430" s="32" t="str">
        <x:f>IF(A430="","",MONTH(A430))</x:f>
      </x:c>
      <x:c r="I430" s="32" t="str">
        <x:f>IF(A430="","",YEAR(A430))</x:f>
      </x:c>
    </x:row>
    <x:row r="431">
      <x:c r="A431" s="34"/>
      <x:c r="B431" s="26"/>
      <x:c r="C431" s="26"/>
      <x:c r="D431" s="26"/>
      <x:c r="E431" s="28"/>
      <x:c r="F431" s="26"/>
      <x:c r="G431" s="26"/>
      <x:c r="H431" s="32" t="str">
        <x:f>IF(A431="","",MONTH(A431))</x:f>
      </x:c>
      <x:c r="I431" s="32" t="str">
        <x:f>IF(A431="","",YEAR(A431))</x:f>
      </x:c>
    </x:row>
    <x:row r="432">
      <x:c r="A432" s="34"/>
      <x:c r="B432" s="26"/>
      <x:c r="C432" s="26"/>
      <x:c r="D432" s="26"/>
      <x:c r="E432" s="28"/>
      <x:c r="F432" s="26"/>
      <x:c r="G432" s="26"/>
      <x:c r="H432" s="32" t="str">
        <x:f>IF(A432="","",MONTH(A432))</x:f>
      </x:c>
      <x:c r="I432" s="32" t="str">
        <x:f>IF(A432="","",YEAR(A432))</x:f>
      </x:c>
    </x:row>
    <x:row r="433">
      <x:c r="A433" s="34"/>
      <x:c r="B433" s="26"/>
      <x:c r="C433" s="26"/>
      <x:c r="D433" s="26"/>
      <x:c r="E433" s="28"/>
      <x:c r="F433" s="26"/>
      <x:c r="G433" s="26"/>
      <x:c r="H433" s="32" t="str">
        <x:f>IF(A433="","",MONTH(A433))</x:f>
      </x:c>
      <x:c r="I433" s="32" t="str">
        <x:f>IF(A433="","",YEAR(A433))</x:f>
      </x:c>
    </x:row>
    <x:row r="434">
      <x:c r="A434" s="34"/>
      <x:c r="B434" s="26"/>
      <x:c r="C434" s="26"/>
      <x:c r="D434" s="26"/>
      <x:c r="E434" s="28"/>
      <x:c r="F434" s="26"/>
      <x:c r="G434" s="26"/>
      <x:c r="H434" s="32" t="str">
        <x:f>IF(A434="","",MONTH(A434))</x:f>
      </x:c>
      <x:c r="I434" s="32" t="str">
        <x:f>IF(A434="","",YEAR(A434))</x:f>
      </x:c>
    </x:row>
    <x:row r="435">
      <x:c r="A435" s="34"/>
      <x:c r="B435" s="26"/>
      <x:c r="C435" s="26"/>
      <x:c r="D435" s="26"/>
      <x:c r="E435" s="28"/>
      <x:c r="F435" s="26"/>
      <x:c r="G435" s="26"/>
      <x:c r="H435" s="32" t="str">
        <x:f>IF(A435="","",MONTH(A435))</x:f>
      </x:c>
      <x:c r="I435" s="32" t="str">
        <x:f>IF(A435="","",YEAR(A435))</x:f>
      </x:c>
    </x:row>
    <x:row r="436">
      <x:c r="A436" s="34"/>
      <x:c r="B436" s="26"/>
      <x:c r="C436" s="26"/>
      <x:c r="D436" s="26"/>
      <x:c r="E436" s="28"/>
      <x:c r="F436" s="26"/>
      <x:c r="G436" s="26"/>
      <x:c r="H436" s="32" t="str">
        <x:f>IF(A436="","",MONTH(A436))</x:f>
      </x:c>
      <x:c r="I436" s="32" t="str">
        <x:f>IF(A436="","",YEAR(A436))</x:f>
      </x:c>
    </x:row>
    <x:row r="437">
      <x:c r="A437" s="34"/>
      <x:c r="B437" s="26"/>
      <x:c r="C437" s="26"/>
      <x:c r="D437" s="26"/>
      <x:c r="E437" s="28"/>
      <x:c r="F437" s="26"/>
      <x:c r="G437" s="26"/>
      <x:c r="H437" s="32" t="str">
        <x:f>IF(A437="","",MONTH(A437))</x:f>
      </x:c>
      <x:c r="I437" s="32" t="str">
        <x:f>IF(A437="","",YEAR(A437))</x:f>
      </x:c>
    </x:row>
    <x:row r="438">
      <x:c r="A438" s="34"/>
      <x:c r="B438" s="26"/>
      <x:c r="C438" s="26"/>
      <x:c r="D438" s="26"/>
      <x:c r="E438" s="28"/>
      <x:c r="F438" s="26"/>
      <x:c r="G438" s="26"/>
      <x:c r="H438" s="32" t="str">
        <x:f>IF(A438="","",MONTH(A438))</x:f>
      </x:c>
      <x:c r="I438" s="32" t="str">
        <x:f>IF(A438="","",YEAR(A438))</x:f>
      </x:c>
    </x:row>
    <x:row r="439">
      <x:c r="A439" s="34"/>
      <x:c r="B439" s="26"/>
      <x:c r="C439" s="26"/>
      <x:c r="D439" s="26"/>
      <x:c r="E439" s="28"/>
      <x:c r="F439" s="26"/>
      <x:c r="G439" s="26"/>
      <x:c r="H439" s="32" t="str">
        <x:f>IF(A439="","",MONTH(A439))</x:f>
      </x:c>
      <x:c r="I439" s="32" t="str">
        <x:f>IF(A439="","",YEAR(A439))</x:f>
      </x:c>
    </x:row>
    <x:row r="440">
      <x:c r="A440" s="34"/>
      <x:c r="B440" s="26"/>
      <x:c r="C440" s="26"/>
      <x:c r="D440" s="26"/>
      <x:c r="E440" s="28"/>
      <x:c r="F440" s="26"/>
      <x:c r="G440" s="26"/>
      <x:c r="H440" s="32" t="str">
        <x:f>IF(A440="","",MONTH(A440))</x:f>
      </x:c>
      <x:c r="I440" s="32" t="str">
        <x:f>IF(A440="","",YEAR(A440))</x:f>
      </x:c>
    </x:row>
    <x:row r="441">
      <x:c r="A441" s="34"/>
      <x:c r="B441" s="26"/>
      <x:c r="C441" s="26"/>
      <x:c r="D441" s="26"/>
      <x:c r="E441" s="28"/>
      <x:c r="F441" s="26"/>
      <x:c r="G441" s="26"/>
      <x:c r="H441" s="32" t="str">
        <x:f>IF(A441="","",MONTH(A441))</x:f>
      </x:c>
      <x:c r="I441" s="32" t="str">
        <x:f>IF(A441="","",YEAR(A441))</x:f>
      </x:c>
    </x:row>
    <x:row r="442">
      <x:c r="A442" s="34"/>
      <x:c r="B442" s="26"/>
      <x:c r="C442" s="26"/>
      <x:c r="D442" s="26"/>
      <x:c r="E442" s="28"/>
      <x:c r="F442" s="26"/>
      <x:c r="G442" s="26"/>
      <x:c r="H442" s="32" t="str">
        <x:f>IF(A442="","",MONTH(A442))</x:f>
      </x:c>
      <x:c r="I442" s="32" t="str">
        <x:f>IF(A442="","",YEAR(A442))</x:f>
      </x:c>
    </x:row>
    <x:row r="443">
      <x:c r="A443" s="34"/>
      <x:c r="B443" s="26"/>
      <x:c r="C443" s="26"/>
      <x:c r="D443" s="26"/>
      <x:c r="E443" s="28"/>
      <x:c r="F443" s="26"/>
      <x:c r="G443" s="26"/>
      <x:c r="H443" s="32" t="str">
        <x:f>IF(A443="","",MONTH(A443))</x:f>
      </x:c>
      <x:c r="I443" s="32" t="str">
        <x:f>IF(A443="","",YEAR(A443))</x:f>
      </x:c>
    </x:row>
    <x:row r="444">
      <x:c r="A444" s="34"/>
      <x:c r="B444" s="26"/>
      <x:c r="C444" s="26"/>
      <x:c r="D444" s="26"/>
      <x:c r="E444" s="28"/>
      <x:c r="F444" s="26"/>
      <x:c r="G444" s="26"/>
      <x:c r="H444" s="32" t="str">
        <x:f>IF(A444="","",MONTH(A444))</x:f>
      </x:c>
      <x:c r="I444" s="32" t="str">
        <x:f>IF(A444="","",YEAR(A444))</x:f>
      </x:c>
    </x:row>
    <x:row r="445">
      <x:c r="A445" s="34"/>
      <x:c r="B445" s="26"/>
      <x:c r="C445" s="26"/>
      <x:c r="D445" s="26"/>
      <x:c r="E445" s="28"/>
      <x:c r="F445" s="26"/>
      <x:c r="G445" s="26"/>
      <x:c r="H445" s="32" t="str">
        <x:f>IF(A445="","",MONTH(A445))</x:f>
      </x:c>
      <x:c r="I445" s="32" t="str">
        <x:f>IF(A445="","",YEAR(A445))</x:f>
      </x:c>
    </x:row>
    <x:row r="446">
      <x:c r="A446" s="34"/>
      <x:c r="B446" s="26"/>
      <x:c r="C446" s="26"/>
      <x:c r="D446" s="26"/>
      <x:c r="E446" s="28"/>
      <x:c r="F446" s="26"/>
      <x:c r="G446" s="26"/>
      <x:c r="H446" s="32" t="str">
        <x:f>IF(A446="","",MONTH(A446))</x:f>
      </x:c>
      <x:c r="I446" s="32" t="str">
        <x:f>IF(A446="","",YEAR(A446))</x:f>
      </x:c>
    </x:row>
    <x:row r="447">
      <x:c r="A447" s="34"/>
      <x:c r="B447" s="26"/>
      <x:c r="C447" s="26"/>
      <x:c r="D447" s="26"/>
      <x:c r="E447" s="28"/>
      <x:c r="F447" s="26"/>
      <x:c r="G447" s="26"/>
      <x:c r="H447" s="32" t="str">
        <x:f>IF(A447="","",MONTH(A447))</x:f>
      </x:c>
      <x:c r="I447" s="32" t="str">
        <x:f>IF(A447="","",YEAR(A447))</x:f>
      </x:c>
    </x:row>
    <x:row r="448">
      <x:c r="A448" s="34"/>
      <x:c r="B448" s="26"/>
      <x:c r="C448" s="26"/>
      <x:c r="D448" s="26"/>
      <x:c r="E448" s="28"/>
      <x:c r="F448" s="26"/>
      <x:c r="G448" s="26"/>
      <x:c r="H448" s="32" t="str">
        <x:f>IF(A448="","",MONTH(A448))</x:f>
      </x:c>
      <x:c r="I448" s="32" t="str">
        <x:f>IF(A448="","",YEAR(A448))</x:f>
      </x:c>
    </x:row>
    <x:row r="449">
      <x:c r="A449" s="34"/>
      <x:c r="B449" s="26"/>
      <x:c r="C449" s="26"/>
      <x:c r="D449" s="26"/>
      <x:c r="E449" s="28"/>
      <x:c r="F449" s="26"/>
      <x:c r="G449" s="26"/>
      <x:c r="H449" s="32" t="str">
        <x:f>IF(A449="","",MONTH(A449))</x:f>
      </x:c>
      <x:c r="I449" s="32" t="str">
        <x:f>IF(A449="","",YEAR(A449))</x:f>
      </x:c>
    </x:row>
    <x:row r="450">
      <x:c r="A450" s="34"/>
      <x:c r="B450" s="26"/>
      <x:c r="C450" s="26"/>
      <x:c r="D450" s="26"/>
      <x:c r="E450" s="28"/>
      <x:c r="F450" s="26"/>
      <x:c r="G450" s="26"/>
      <x:c r="H450" s="32" t="str">
        <x:f>IF(A450="","",MONTH(A450))</x:f>
      </x:c>
      <x:c r="I450" s="32" t="str">
        <x:f>IF(A450="","",YEAR(A450))</x:f>
      </x:c>
    </x:row>
    <x:row r="451">
      <x:c r="A451" s="34"/>
      <x:c r="B451" s="26"/>
      <x:c r="C451" s="26"/>
      <x:c r="D451" s="26"/>
      <x:c r="E451" s="28"/>
      <x:c r="F451" s="26"/>
      <x:c r="G451" s="26"/>
      <x:c r="H451" s="32" t="str">
        <x:f>IF(A451="","",MONTH(A451))</x:f>
      </x:c>
      <x:c r="I451" s="32" t="str">
        <x:f>IF(A451="","",YEAR(A451))</x:f>
      </x:c>
    </x:row>
    <x:row r="452">
      <x:c r="A452" s="34"/>
      <x:c r="B452" s="26"/>
      <x:c r="C452" s="26"/>
      <x:c r="D452" s="26"/>
      <x:c r="E452" s="28"/>
      <x:c r="F452" s="26"/>
      <x:c r="G452" s="26"/>
      <x:c r="H452" s="32" t="str">
        <x:f>IF(A452="","",MONTH(A452))</x:f>
      </x:c>
      <x:c r="I452" s="32" t="str">
        <x:f>IF(A452="","",YEAR(A452))</x:f>
      </x:c>
    </x:row>
    <x:row r="453">
      <x:c r="A453" s="34"/>
      <x:c r="B453" s="26"/>
      <x:c r="C453" s="26"/>
      <x:c r="D453" s="26"/>
      <x:c r="E453" s="28"/>
      <x:c r="F453" s="26"/>
      <x:c r="G453" s="26"/>
      <x:c r="H453" s="32" t="str">
        <x:f>IF(A453="","",MONTH(A453))</x:f>
      </x:c>
      <x:c r="I453" s="32" t="str">
        <x:f>IF(A453="","",YEAR(A453))</x:f>
      </x:c>
    </x:row>
    <x:row r="454">
      <x:c r="A454" s="34"/>
      <x:c r="B454" s="26"/>
      <x:c r="C454" s="26"/>
      <x:c r="D454" s="26"/>
      <x:c r="E454" s="28"/>
      <x:c r="F454" s="26"/>
      <x:c r="G454" s="26"/>
      <x:c r="H454" s="32" t="str">
        <x:f>IF(A454="","",MONTH(A454))</x:f>
      </x:c>
      <x:c r="I454" s="32" t="str">
        <x:f>IF(A454="","",YEAR(A454))</x:f>
      </x:c>
    </x:row>
    <x:row r="455">
      <x:c r="A455" s="34"/>
      <x:c r="B455" s="26"/>
      <x:c r="C455" s="26"/>
      <x:c r="D455" s="26"/>
      <x:c r="E455" s="28"/>
      <x:c r="F455" s="26"/>
      <x:c r="G455" s="26"/>
      <x:c r="H455" s="32" t="str">
        <x:f>IF(A455="","",MONTH(A455))</x:f>
      </x:c>
      <x:c r="I455" s="32" t="str">
        <x:f>IF(A455="","",YEAR(A455))</x:f>
      </x:c>
    </x:row>
    <x:row r="456">
      <x:c r="A456" s="34"/>
      <x:c r="B456" s="26"/>
      <x:c r="C456" s="26"/>
      <x:c r="D456" s="26"/>
      <x:c r="E456" s="28"/>
      <x:c r="F456" s="26"/>
      <x:c r="G456" s="26"/>
      <x:c r="H456" s="32" t="str">
        <x:f>IF(A456="","",MONTH(A456))</x:f>
      </x:c>
      <x:c r="I456" s="32" t="str">
        <x:f>IF(A456="","",YEAR(A456))</x:f>
      </x:c>
    </x:row>
    <x:row r="457">
      <x:c r="A457" s="34"/>
      <x:c r="B457" s="26"/>
      <x:c r="C457" s="26"/>
      <x:c r="D457" s="26"/>
      <x:c r="E457" s="28"/>
      <x:c r="F457" s="26"/>
      <x:c r="G457" s="26"/>
      <x:c r="H457" s="32" t="str">
        <x:f>IF(A457="","",MONTH(A457))</x:f>
      </x:c>
      <x:c r="I457" s="32" t="str">
        <x:f>IF(A457="","",YEAR(A457))</x:f>
      </x:c>
    </x:row>
    <x:row r="458">
      <x:c r="A458" s="34"/>
      <x:c r="B458" s="26"/>
      <x:c r="C458" s="26"/>
      <x:c r="D458" s="26"/>
      <x:c r="E458" s="28"/>
      <x:c r="F458" s="26"/>
      <x:c r="G458" s="26"/>
      <x:c r="H458" s="32" t="str">
        <x:f>IF(A458="","",MONTH(A458))</x:f>
      </x:c>
      <x:c r="I458" s="32" t="str">
        <x:f>IF(A458="","",YEAR(A458))</x:f>
      </x:c>
    </x:row>
    <x:row r="459">
      <x:c r="A459" s="34"/>
      <x:c r="B459" s="26"/>
      <x:c r="C459" s="26"/>
      <x:c r="D459" s="26"/>
      <x:c r="E459" s="28"/>
      <x:c r="F459" s="26"/>
      <x:c r="G459" s="26"/>
      <x:c r="H459" s="32" t="str">
        <x:f>IF(A459="","",MONTH(A459))</x:f>
      </x:c>
      <x:c r="I459" s="32" t="str">
        <x:f>IF(A459="","",YEAR(A459))</x:f>
      </x:c>
    </x:row>
    <x:row r="460">
      <x:c r="A460" s="34"/>
      <x:c r="B460" s="26"/>
      <x:c r="C460" s="26"/>
      <x:c r="D460" s="26"/>
      <x:c r="E460" s="28"/>
      <x:c r="F460" s="26"/>
      <x:c r="G460" s="26"/>
      <x:c r="H460" s="32" t="str">
        <x:f>IF(A460="","",MONTH(A460))</x:f>
      </x:c>
      <x:c r="I460" s="32" t="str">
        <x:f>IF(A460="","",YEAR(A460))</x:f>
      </x:c>
    </x:row>
    <x:row r="461">
      <x:c r="A461" s="34"/>
      <x:c r="B461" s="26"/>
      <x:c r="C461" s="26"/>
      <x:c r="D461" s="26"/>
      <x:c r="E461" s="28"/>
      <x:c r="F461" s="26"/>
      <x:c r="G461" s="26"/>
      <x:c r="H461" s="32" t="str">
        <x:f>IF(A461="","",MONTH(A461))</x:f>
      </x:c>
      <x:c r="I461" s="32" t="str">
        <x:f>IF(A461="","",YEAR(A461))</x:f>
      </x:c>
    </x:row>
    <x:row r="462">
      <x:c r="A462" s="34"/>
      <x:c r="B462" s="26"/>
      <x:c r="C462" s="26"/>
      <x:c r="D462" s="26"/>
      <x:c r="E462" s="28"/>
      <x:c r="F462" s="26"/>
      <x:c r="G462" s="26"/>
      <x:c r="H462" s="32" t="str">
        <x:f>IF(A462="","",MONTH(A462))</x:f>
      </x:c>
      <x:c r="I462" s="32" t="str">
        <x:f>IF(A462="","",YEAR(A462))</x:f>
      </x:c>
    </x:row>
    <x:row r="463">
      <x:c r="A463" s="34"/>
      <x:c r="B463" s="26"/>
      <x:c r="C463" s="26"/>
      <x:c r="D463" s="26"/>
      <x:c r="E463" s="28"/>
      <x:c r="F463" s="26"/>
      <x:c r="G463" s="26"/>
      <x:c r="H463" s="32" t="str">
        <x:f>IF(A463="","",MONTH(A463))</x:f>
      </x:c>
      <x:c r="I463" s="32" t="str">
        <x:f>IF(A463="","",YEAR(A463))</x:f>
      </x:c>
    </x:row>
    <x:row r="464">
      <x:c r="A464" s="34"/>
      <x:c r="B464" s="26"/>
      <x:c r="C464" s="26"/>
      <x:c r="D464" s="26"/>
      <x:c r="E464" s="28"/>
      <x:c r="F464" s="26"/>
      <x:c r="G464" s="26"/>
      <x:c r="H464" s="32" t="str">
        <x:f>IF(A464="","",MONTH(A464))</x:f>
      </x:c>
      <x:c r="I464" s="32" t="str">
        <x:f>IF(A464="","",YEAR(A464))</x:f>
      </x:c>
    </x:row>
    <x:row r="465">
      <x:c r="A465" s="34"/>
      <x:c r="B465" s="26"/>
      <x:c r="C465" s="26"/>
      <x:c r="D465" s="26"/>
      <x:c r="E465" s="28"/>
      <x:c r="F465" s="26"/>
      <x:c r="G465" s="26"/>
      <x:c r="H465" s="32" t="str">
        <x:f>IF(A465="","",MONTH(A465))</x:f>
      </x:c>
      <x:c r="I465" s="32" t="str">
        <x:f>IF(A465="","",YEAR(A465))</x:f>
      </x:c>
    </x:row>
    <x:row r="466">
      <x:c r="A466" s="34"/>
      <x:c r="B466" s="26"/>
      <x:c r="C466" s="26"/>
      <x:c r="D466" s="26"/>
      <x:c r="E466" s="28"/>
      <x:c r="F466" s="26"/>
      <x:c r="G466" s="26"/>
      <x:c r="H466" s="32" t="str">
        <x:f>IF(A466="","",MONTH(A466))</x:f>
      </x:c>
      <x:c r="I466" s="32" t="str">
        <x:f>IF(A466="","",YEAR(A466))</x:f>
      </x:c>
    </x:row>
    <x:row r="467">
      <x:c r="A467" s="34"/>
      <x:c r="B467" s="26"/>
      <x:c r="C467" s="26"/>
      <x:c r="D467" s="26"/>
      <x:c r="E467" s="28"/>
      <x:c r="F467" s="26"/>
      <x:c r="G467" s="26"/>
      <x:c r="H467" s="32" t="str">
        <x:f>IF(A467="","",MONTH(A467))</x:f>
      </x:c>
      <x:c r="I467" s="32" t="str">
        <x:f>IF(A467="","",YEAR(A467))</x:f>
      </x:c>
    </x:row>
    <x:row r="468">
      <x:c r="A468" s="34"/>
      <x:c r="B468" s="26"/>
      <x:c r="C468" s="26"/>
      <x:c r="D468" s="26"/>
      <x:c r="E468" s="28"/>
      <x:c r="F468" s="26"/>
      <x:c r="G468" s="26"/>
      <x:c r="H468" s="32" t="str">
        <x:f>IF(A468="","",MONTH(A468))</x:f>
      </x:c>
      <x:c r="I468" s="32" t="str">
        <x:f>IF(A468="","",YEAR(A468))</x:f>
      </x:c>
    </x:row>
    <x:row r="469">
      <x:c r="A469" s="34"/>
      <x:c r="B469" s="26"/>
      <x:c r="C469" s="26"/>
      <x:c r="D469" s="26"/>
      <x:c r="E469" s="28"/>
      <x:c r="F469" s="26"/>
      <x:c r="G469" s="26"/>
      <x:c r="H469" s="32" t="str">
        <x:f>IF(A469="","",MONTH(A469))</x:f>
      </x:c>
      <x:c r="I469" s="32" t="str">
        <x:f>IF(A469="","",YEAR(A469))</x:f>
      </x:c>
    </x:row>
    <x:row r="470">
      <x:c r="A470" s="34"/>
      <x:c r="B470" s="26"/>
      <x:c r="C470" s="26"/>
      <x:c r="D470" s="26"/>
      <x:c r="E470" s="28"/>
      <x:c r="F470" s="26"/>
      <x:c r="G470" s="26"/>
      <x:c r="H470" s="32" t="str">
        <x:f>IF(A470="","",MONTH(A470))</x:f>
      </x:c>
      <x:c r="I470" s="32" t="str">
        <x:f>IF(A470="","",YEAR(A470))</x:f>
      </x:c>
    </x:row>
    <x:row r="471">
      <x:c r="A471" s="34"/>
      <x:c r="B471" s="26"/>
      <x:c r="C471" s="26"/>
      <x:c r="D471" s="26"/>
      <x:c r="E471" s="28"/>
      <x:c r="F471" s="26"/>
      <x:c r="G471" s="26"/>
      <x:c r="H471" s="32" t="str">
        <x:f>IF(A471="","",MONTH(A471))</x:f>
      </x:c>
      <x:c r="I471" s="32" t="str">
        <x:f>IF(A471="","",YEAR(A471))</x:f>
      </x:c>
    </x:row>
    <x:row r="472">
      <x:c r="A472" s="34"/>
      <x:c r="B472" s="26"/>
      <x:c r="C472" s="26"/>
      <x:c r="D472" s="26"/>
      <x:c r="E472" s="28"/>
      <x:c r="F472" s="26"/>
      <x:c r="G472" s="26"/>
      <x:c r="H472" s="32" t="str">
        <x:f>IF(A472="","",MONTH(A472))</x:f>
      </x:c>
      <x:c r="I472" s="32" t="str">
        <x:f>IF(A472="","",YEAR(A472))</x:f>
      </x:c>
    </x:row>
    <x:row r="473">
      <x:c r="A473" s="34"/>
      <x:c r="B473" s="26"/>
      <x:c r="C473" s="26"/>
      <x:c r="D473" s="26"/>
      <x:c r="E473" s="28"/>
      <x:c r="F473" s="26"/>
      <x:c r="G473" s="26"/>
      <x:c r="H473" s="32" t="str">
        <x:f>IF(A473="","",MONTH(A473))</x:f>
      </x:c>
      <x:c r="I473" s="32" t="str">
        <x:f>IF(A473="","",YEAR(A473))</x:f>
      </x:c>
    </x:row>
    <x:row r="474">
      <x:c r="A474" s="34"/>
      <x:c r="B474" s="26"/>
      <x:c r="C474" s="26"/>
      <x:c r="D474" s="26"/>
      <x:c r="E474" s="28"/>
      <x:c r="F474" s="26"/>
      <x:c r="G474" s="26"/>
      <x:c r="H474" s="32" t="str">
        <x:f>IF(A474="","",MONTH(A474))</x:f>
      </x:c>
      <x:c r="I474" s="32" t="str">
        <x:f>IF(A474="","",YEAR(A474))</x:f>
      </x:c>
    </x:row>
    <x:row r="475">
      <x:c r="A475" s="34"/>
      <x:c r="B475" s="26"/>
      <x:c r="C475" s="26"/>
      <x:c r="D475" s="26"/>
      <x:c r="E475" s="28"/>
      <x:c r="F475" s="26"/>
      <x:c r="G475" s="26"/>
      <x:c r="H475" s="32" t="str">
        <x:f>IF(A475="","",MONTH(A475))</x:f>
      </x:c>
      <x:c r="I475" s="32" t="str">
        <x:f>IF(A475="","",YEAR(A475))</x:f>
      </x:c>
    </x:row>
    <x:row r="476">
      <x:c r="A476" s="34"/>
      <x:c r="B476" s="26"/>
      <x:c r="C476" s="26"/>
      <x:c r="D476" s="26"/>
      <x:c r="E476" s="28"/>
      <x:c r="F476" s="26"/>
      <x:c r="G476" s="26"/>
      <x:c r="H476" s="32" t="str">
        <x:f>IF(A476="","",MONTH(A476))</x:f>
      </x:c>
      <x:c r="I476" s="32" t="str">
        <x:f>IF(A476="","",YEAR(A476))</x:f>
      </x:c>
    </x:row>
    <x:row r="477">
      <x:c r="A477" s="34"/>
      <x:c r="B477" s="26"/>
      <x:c r="C477" s="26"/>
      <x:c r="D477" s="26"/>
      <x:c r="E477" s="28"/>
      <x:c r="F477" s="26"/>
      <x:c r="G477" s="26"/>
      <x:c r="H477" s="32" t="str">
        <x:f>IF(A477="","",MONTH(A477))</x:f>
      </x:c>
      <x:c r="I477" s="32" t="str">
        <x:f>IF(A477="","",YEAR(A477))</x:f>
      </x:c>
    </x:row>
    <x:row r="478">
      <x:c r="A478" s="34"/>
      <x:c r="B478" s="26"/>
      <x:c r="C478" s="26"/>
      <x:c r="D478" s="26"/>
      <x:c r="E478" s="28"/>
      <x:c r="F478" s="26"/>
      <x:c r="G478" s="26"/>
      <x:c r="H478" s="32" t="str">
        <x:f>IF(A478="","",MONTH(A478))</x:f>
      </x:c>
      <x:c r="I478" s="32" t="str">
        <x:f>IF(A478="","",YEAR(A478))</x:f>
      </x:c>
    </x:row>
    <x:row r="479">
      <x:c r="A479" s="34"/>
      <x:c r="B479" s="26"/>
      <x:c r="C479" s="26"/>
      <x:c r="D479" s="26"/>
      <x:c r="E479" s="28"/>
      <x:c r="F479" s="26"/>
      <x:c r="G479" s="26"/>
      <x:c r="H479" s="32" t="str">
        <x:f>IF(A479="","",MONTH(A479))</x:f>
      </x:c>
      <x:c r="I479" s="32" t="str">
        <x:f>IF(A479="","",YEAR(A479))</x:f>
      </x:c>
    </x:row>
    <x:row r="480">
      <x:c r="A480" s="34"/>
      <x:c r="B480" s="26"/>
      <x:c r="C480" s="26"/>
      <x:c r="D480" s="26"/>
      <x:c r="E480" s="28"/>
      <x:c r="F480" s="26"/>
      <x:c r="G480" s="26"/>
      <x:c r="H480" s="32" t="str">
        <x:f>IF(A480="","",MONTH(A480))</x:f>
      </x:c>
      <x:c r="I480" s="32" t="str">
        <x:f>IF(A480="","",YEAR(A480))</x:f>
      </x:c>
    </x:row>
    <x:row r="481">
      <x:c r="A481" s="34"/>
      <x:c r="B481" s="26"/>
      <x:c r="C481" s="26"/>
      <x:c r="D481" s="26"/>
      <x:c r="E481" s="28"/>
      <x:c r="F481" s="26"/>
      <x:c r="G481" s="26"/>
      <x:c r="H481" s="32" t="str">
        <x:f>IF(A481="","",MONTH(A481))</x:f>
      </x:c>
      <x:c r="I481" s="32" t="str">
        <x:f>IF(A481="","",YEAR(A481))</x:f>
      </x:c>
    </x:row>
    <x:row r="482">
      <x:c r="A482" s="34"/>
      <x:c r="B482" s="26"/>
      <x:c r="C482" s="26"/>
      <x:c r="D482" s="26"/>
      <x:c r="E482" s="28"/>
      <x:c r="F482" s="26"/>
      <x:c r="G482" s="26"/>
      <x:c r="H482" s="32" t="str">
        <x:f>IF(A482="","",MONTH(A482))</x:f>
      </x:c>
      <x:c r="I482" s="32" t="str">
        <x:f>IF(A482="","",YEAR(A482))</x:f>
      </x:c>
    </x:row>
    <x:row r="483">
      <x:c r="A483" s="34"/>
      <x:c r="B483" s="26"/>
      <x:c r="C483" s="26"/>
      <x:c r="D483" s="26"/>
      <x:c r="E483" s="28"/>
      <x:c r="F483" s="26"/>
      <x:c r="G483" s="26"/>
      <x:c r="H483" s="32" t="str">
        <x:f>IF(A483="","",MONTH(A483))</x:f>
      </x:c>
      <x:c r="I483" s="32" t="str">
        <x:f>IF(A483="","",YEAR(A483))</x:f>
      </x:c>
    </x:row>
    <x:row r="484">
      <x:c r="A484" s="34"/>
      <x:c r="B484" s="26"/>
      <x:c r="C484" s="26"/>
      <x:c r="D484" s="26"/>
      <x:c r="E484" s="28"/>
      <x:c r="F484" s="26"/>
      <x:c r="G484" s="26"/>
      <x:c r="H484" s="32" t="str">
        <x:f>IF(A484="","",MONTH(A484))</x:f>
      </x:c>
      <x:c r="I484" s="32" t="str">
        <x:f>IF(A484="","",YEAR(A484))</x:f>
      </x:c>
    </x:row>
    <x:row r="485">
      <x:c r="A485" s="34"/>
      <x:c r="B485" s="26"/>
      <x:c r="C485" s="26"/>
      <x:c r="D485" s="26"/>
      <x:c r="E485" s="28"/>
      <x:c r="F485" s="26"/>
      <x:c r="G485" s="26"/>
      <x:c r="H485" s="32" t="str">
        <x:f>IF(A485="","",MONTH(A485))</x:f>
      </x:c>
      <x:c r="I485" s="32" t="str">
        <x:f>IF(A485="","",YEAR(A485))</x:f>
      </x:c>
    </x:row>
    <x:row r="486">
      <x:c r="A486" s="34"/>
      <x:c r="B486" s="26"/>
      <x:c r="C486" s="26"/>
      <x:c r="D486" s="26"/>
      <x:c r="E486" s="28"/>
      <x:c r="F486" s="26"/>
      <x:c r="G486" s="26"/>
      <x:c r="H486" s="32" t="str">
        <x:f>IF(A486="","",MONTH(A486))</x:f>
      </x:c>
      <x:c r="I486" s="32" t="str">
        <x:f>IF(A486="","",YEAR(A486))</x:f>
      </x:c>
    </x:row>
    <x:row r="487">
      <x:c r="A487" s="34"/>
      <x:c r="B487" s="26"/>
      <x:c r="C487" s="26"/>
      <x:c r="D487" s="26"/>
      <x:c r="E487" s="28"/>
      <x:c r="F487" s="26"/>
      <x:c r="G487" s="26"/>
      <x:c r="H487" s="32" t="str">
        <x:f>IF(A487="","",MONTH(A487))</x:f>
      </x:c>
      <x:c r="I487" s="32" t="str">
        <x:f>IF(A487="","",YEAR(A487))</x:f>
      </x:c>
    </x:row>
    <x:row r="488">
      <x:c r="A488" s="34"/>
      <x:c r="B488" s="26"/>
      <x:c r="C488" s="26"/>
      <x:c r="D488" s="26"/>
      <x:c r="E488" s="28"/>
      <x:c r="F488" s="26"/>
      <x:c r="G488" s="26"/>
      <x:c r="H488" s="32" t="str">
        <x:f>IF(A488="","",MONTH(A488))</x:f>
      </x:c>
      <x:c r="I488" s="32" t="str">
        <x:f>IF(A488="","",YEAR(A488))</x:f>
      </x:c>
    </x:row>
    <x:row r="489">
      <x:c r="A489" s="34"/>
      <x:c r="B489" s="26"/>
      <x:c r="C489" s="26"/>
      <x:c r="D489" s="26"/>
      <x:c r="E489" s="28"/>
      <x:c r="F489" s="26"/>
      <x:c r="G489" s="26"/>
      <x:c r="H489" s="32" t="str">
        <x:f>IF(A489="","",MONTH(A489))</x:f>
      </x:c>
      <x:c r="I489" s="32" t="str">
        <x:f>IF(A489="","",YEAR(A489))</x:f>
      </x:c>
    </x:row>
    <x:row r="490">
      <x:c r="A490" s="34"/>
      <x:c r="B490" s="26"/>
      <x:c r="C490" s="26"/>
      <x:c r="D490" s="26"/>
      <x:c r="E490" s="28"/>
      <x:c r="F490" s="26"/>
      <x:c r="G490" s="26"/>
      <x:c r="H490" s="32" t="str">
        <x:f>IF(A490="","",MONTH(A490))</x:f>
      </x:c>
      <x:c r="I490" s="32" t="str">
        <x:f>IF(A490="","",YEAR(A490))</x:f>
      </x:c>
    </x:row>
    <x:row r="491">
      <x:c r="A491" s="34"/>
      <x:c r="B491" s="26"/>
      <x:c r="C491" s="26"/>
      <x:c r="D491" s="26"/>
      <x:c r="E491" s="28"/>
      <x:c r="F491" s="26"/>
      <x:c r="G491" s="26"/>
      <x:c r="H491" s="32" t="str">
        <x:f>IF(A491="","",MONTH(A491))</x:f>
      </x:c>
      <x:c r="I491" s="32" t="str">
        <x:f>IF(A491="","",YEAR(A491))</x:f>
      </x:c>
    </x:row>
    <x:row r="492">
      <x:c r="A492" s="34"/>
      <x:c r="B492" s="26"/>
      <x:c r="C492" s="26"/>
      <x:c r="D492" s="26"/>
      <x:c r="E492" s="28"/>
      <x:c r="F492" s="26"/>
      <x:c r="G492" s="26"/>
      <x:c r="H492" s="32" t="str">
        <x:f>IF(A492="","",MONTH(A492))</x:f>
      </x:c>
      <x:c r="I492" s="32" t="str">
        <x:f>IF(A492="","",YEAR(A492))</x:f>
      </x:c>
    </x:row>
    <x:row r="493">
      <x:c r="A493" s="34"/>
      <x:c r="B493" s="26"/>
      <x:c r="C493" s="26"/>
      <x:c r="D493" s="26"/>
      <x:c r="E493" s="28"/>
      <x:c r="F493" s="26"/>
      <x:c r="G493" s="26"/>
      <x:c r="H493" s="32" t="str">
        <x:f>IF(A493="","",MONTH(A493))</x:f>
      </x:c>
      <x:c r="I493" s="32" t="str">
        <x:f>IF(A493="","",YEAR(A493))</x:f>
      </x:c>
    </x:row>
    <x:row r="494">
      <x:c r="A494" s="34"/>
      <x:c r="B494" s="26"/>
      <x:c r="C494" s="26"/>
      <x:c r="D494" s="26"/>
      <x:c r="E494" s="28"/>
      <x:c r="F494" s="26"/>
      <x:c r="G494" s="26"/>
      <x:c r="H494" s="32" t="str">
        <x:f>IF(A494="","",MONTH(A494))</x:f>
      </x:c>
      <x:c r="I494" s="32" t="str">
        <x:f>IF(A494="","",YEAR(A494))</x:f>
      </x:c>
    </x:row>
    <x:row r="495">
      <x:c r="A495" s="34"/>
      <x:c r="B495" s="26"/>
      <x:c r="C495" s="26"/>
      <x:c r="D495" s="26"/>
      <x:c r="E495" s="28"/>
      <x:c r="F495" s="26"/>
      <x:c r="G495" s="26"/>
      <x:c r="H495" s="32" t="str">
        <x:f>IF(A495="","",MONTH(A495))</x:f>
      </x:c>
      <x:c r="I495" s="32" t="str">
        <x:f>IF(A495="","",YEAR(A495))</x:f>
      </x:c>
    </x:row>
    <x:row r="496">
      <x:c r="A496" s="34"/>
      <x:c r="B496" s="26"/>
      <x:c r="C496" s="26"/>
      <x:c r="D496" s="26"/>
      <x:c r="E496" s="28"/>
      <x:c r="F496" s="26"/>
      <x:c r="G496" s="26"/>
      <x:c r="H496" s="32" t="str">
        <x:f>IF(A496="","",MONTH(A496))</x:f>
      </x:c>
      <x:c r="I496" s="32" t="str">
        <x:f>IF(A496="","",YEAR(A496))</x:f>
      </x:c>
    </x:row>
    <x:row r="497">
      <x:c r="A497" s="34"/>
      <x:c r="B497" s="26"/>
      <x:c r="C497" s="26"/>
      <x:c r="D497" s="26"/>
      <x:c r="E497" s="28"/>
      <x:c r="F497" s="26"/>
      <x:c r="G497" s="26"/>
      <x:c r="H497" s="32" t="str">
        <x:f>IF(A497="","",MONTH(A497))</x:f>
      </x:c>
      <x:c r="I497" s="32" t="str">
        <x:f>IF(A497="","",YEAR(A497))</x:f>
      </x:c>
    </x:row>
    <x:row r="498">
      <x:c r="A498" s="34"/>
      <x:c r="B498" s="26"/>
      <x:c r="C498" s="26"/>
      <x:c r="D498" s="26"/>
      <x:c r="E498" s="28"/>
      <x:c r="F498" s="26"/>
      <x:c r="G498" s="26"/>
      <x:c r="H498" s="32" t="str">
        <x:f>IF(A498="","",MONTH(A498))</x:f>
      </x:c>
      <x:c r="I498" s="32" t="str">
        <x:f>IF(A498="","",YEAR(A498))</x:f>
      </x:c>
    </x:row>
    <x:row r="499">
      <x:c r="A499" s="34"/>
      <x:c r="B499" s="26"/>
      <x:c r="C499" s="26"/>
      <x:c r="D499" s="26"/>
      <x:c r="E499" s="28"/>
      <x:c r="F499" s="26"/>
      <x:c r="G499" s="26"/>
      <x:c r="H499" s="32" t="str">
        <x:f>IF(A499="","",MONTH(A499))</x:f>
      </x:c>
      <x:c r="I499" s="32" t="str">
        <x:f>IF(A499="","",YEAR(A499))</x:f>
      </x:c>
    </x:row>
    <x:row r="500">
      <x:c r="A500" s="34"/>
      <x:c r="B500" s="26"/>
      <x:c r="C500" s="26"/>
      <x:c r="D500" s="26"/>
      <x:c r="E500" s="28"/>
      <x:c r="F500" s="26"/>
      <x:c r="G500" s="26"/>
      <x:c r="H500" s="32" t="str">
        <x:f>IF(A500="","",MONTH(A500))</x:f>
      </x:c>
      <x:c r="I500" s="32" t="str">
        <x:f>IF(A500="","",YEAR(A500))</x:f>
      </x:c>
    </x:row>
  </x:sheetData>
  <x:mergeCells>
    <x:mergeCell ref="A1:J1"/>
    <x:mergeCell ref="A2:J2"/>
  </x:mergeCells>
  <x:dataValidations count="3">
    <x:dataValidation type="list" sqref="B5:B500">
      <x:formula1>"Einnahme,Ausgabe"</x:formula1>
    </x:dataValidation>
    <x:dataValidation type="list" sqref="F5:F500">
      <x:formula1>Kategorien!$E$5:$E$11</x:formula1>
    </x:dataValidation>
    <x:dataValidation type="list" sqref="G5:G500">
      <x:formula1>Kategorien!$F$5:$F$11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b7dce583b67c43b4"/>
  </x:tableParts>
</x:worksheet>
</file>

<file path=xl/worksheets/sheet5.xml><?xml version="1.0" encoding="utf-8"?>
<x:worksheet xmlns:x="http://schemas.openxmlformats.org/spreadsheetml/2006/main">
  <x:sheetFormatPr defaultRowHeight="15"/>
  <x:cols>
    <x:col min="1" max="1" width="19" hidden="0" customWidth="1"/>
    <x:col min="2" max="2" width="19" hidden="0" customWidth="1"/>
    <x:col min="3" max="3" width="19" hidden="0" customWidth="1"/>
    <x:col min="4" max="4" width="19" hidden="0" customWidth="1"/>
    <x:col min="5" max="5" width="19" hidden="0" customWidth="1"/>
    <x:col min="6" max="6" width="19" hidden="0" customWidth="1"/>
    <x:col min="7" max="7" width="19" hidden="0" customWidth="1"/>
    <x:col min="8" max="8" width="19" hidden="0" customWidth="1"/>
  </x:cols>
  <x:sheetData>
    <x:row r="1" ht="34" customHeight="1">
      <x:c r="A1" s="68" t="str">
        <x:v>Fixkosten</x:v>
      </x:c>
      <x:c r="B1" s="68"/>
      <x:c r="C1" s="68"/>
      <x:c r="D1" s="68"/>
      <x:c r="E1" s="68"/>
      <x:c r="F1" s="68"/>
      <x:c r="G1" s="68"/>
      <x:c r="H1" s="68"/>
    </x:row>
    <x:row r="2" ht="28" customHeight="1">
      <x:c r="A2" s="10" t="str">
        <x:v>Regelmäßige Kosten inklusive Monats- und Jahreswirkung</x:v>
      </x:c>
      <x:c r="B2" s="10"/>
      <x:c r="C2" s="10"/>
      <x:c r="D2" s="10"/>
      <x:c r="E2" s="10"/>
      <x:c r="F2" s="10"/>
      <x:c r="G2" s="10"/>
      <x:c r="H2" s="10"/>
    </x:row>
    <x:row r="4">
      <x:c r="A4" s="18" t="str">
        <x:v>Kategorie</x:v>
      </x:c>
      <x:c r="B4" s="18" t="str">
        <x:v>Bezeichnung</x:v>
      </x:c>
      <x:c r="C4" s="18" t="str">
        <x:v>Betrag</x:v>
      </x:c>
      <x:c r="D4" s="18" t="str">
        <x:v>Intervall</x:v>
      </x:c>
      <x:c r="E4" s="18" t="str">
        <x:v>Monatswert</x:v>
      </x:c>
      <x:c r="F4" s="18" t="str">
        <x:v>Jahreswert</x:v>
      </x:c>
      <x:c r="G4" s="18" t="str">
        <x:v>Fälligkeit</x:v>
      </x:c>
      <x:c r="H4" s="18" t="str">
        <x:v>Optimierbar?</x:v>
      </x:c>
    </x:row>
    <x:row r="5">
      <x:c r="A5" s="26" t="str">
        <x:v>Wohnen</x:v>
      </x:c>
      <x:c r="B5" s="26" t="str">
        <x:v>Miete</x:v>
      </x:c>
      <x:c r="C5" s="28" t="n">
        <x:v>1050</x:v>
      </x:c>
      <x:c r="D5" s="28" t="str">
        <x:v>monatlich</x:v>
      </x:c>
      <x:c r="E5" s="36" t="n">
        <x:f>IF(C5="","",IF(D5="monatlich",C5,IF(D5="vierteljährlich",C5/3,IF(D5="halbjährlich",C5/6,IF(D5="jährlich",C5/12,C5)))))</x:f>
        <x:v>1050</x:v>
      </x:c>
      <x:c r="F5" s="36" t="n">
        <x:f>IF(E5="","",E5*12)</x:f>
        <x:v>12600</x:v>
      </x:c>
      <x:c r="G5" s="26" t="str">
        <x:v>01.</x:v>
      </x:c>
      <x:c r="H5" s="26" t="str">
        <x:v>Nein</x:v>
      </x:c>
    </x:row>
    <x:row r="6">
      <x:c r="A6" s="26" t="str">
        <x:v>Kommunikation</x:v>
      </x:c>
      <x:c r="B6" s="26" t="str">
        <x:v>Internet</x:v>
      </x:c>
      <x:c r="C6" s="28" t="n">
        <x:v>45</x:v>
      </x:c>
      <x:c r="D6" s="28" t="str">
        <x:v>monatlich</x:v>
      </x:c>
      <x:c r="E6" s="36" t="n">
        <x:f>IF(C6="","",IF(D6="monatlich",C6,IF(D6="vierteljährlich",C6/3,IF(D6="halbjährlich",C6/6,IF(D6="jährlich",C6/12,C6)))))</x:f>
        <x:v>45</x:v>
      </x:c>
      <x:c r="F6" s="36" t="n">
        <x:f>IF(E6="","",E6*12)</x:f>
        <x:v>540</x:v>
      </x:c>
      <x:c r="G6" s="26" t="str">
        <x:v>15.</x:v>
      </x:c>
      <x:c r="H6" s="26" t="str">
        <x:v>Ja</x:v>
      </x:c>
    </x:row>
    <x:row r="7">
      <x:c r="A7" s="26" t="str">
        <x:v>Versicherungen</x:v>
      </x:c>
      <x:c r="B7" s="26" t="str">
        <x:v>Haftpflicht</x:v>
      </x:c>
      <x:c r="C7" s="28" t="n">
        <x:v>84</x:v>
      </x:c>
      <x:c r="D7" s="28" t="str">
        <x:v>jährlich</x:v>
      </x:c>
      <x:c r="E7" s="36" t="n">
        <x:f>IF(C7="","",IF(D7="monatlich",C7,IF(D7="vierteljährlich",C7/3,IF(D7="halbjährlich",C7/6,IF(D7="jährlich",C7/12,C7)))))</x:f>
        <x:v>7</x:v>
      </x:c>
      <x:c r="F7" s="36" t="n">
        <x:f>IF(E7="","",E7*12)</x:f>
        <x:v>84</x:v>
      </x:c>
      <x:c r="G7" s="26" t="str">
        <x:v>01.03.</x:v>
      </x:c>
      <x:c r="H7" s="26" t="str">
        <x:v>Ja</x:v>
      </x:c>
    </x:row>
    <x:row r="8">
      <x:c r="A8" s="26" t="str">
        <x:v>Abos &amp; Mitgliedschaften</x:v>
      </x:c>
      <x:c r="B8" s="26" t="str">
        <x:v>Streaming</x:v>
      </x:c>
      <x:c r="C8" s="28" t="n">
        <x:v>14.99</x:v>
      </x:c>
      <x:c r="D8" s="28" t="str">
        <x:v>monatlich</x:v>
      </x:c>
      <x:c r="E8" s="36" t="n">
        <x:f>IF(C8="","",IF(D8="monatlich",C8,IF(D8="vierteljährlich",C8/3,IF(D8="halbjährlich",C8/6,IF(D8="jährlich",C8/12,C8)))))</x:f>
        <x:v>14.99</x:v>
      </x:c>
      <x:c r="F8" s="36" t="n">
        <x:f>IF(E8="","",E8*12)</x:f>
        <x:v>179.88</x:v>
      </x:c>
      <x:c r="G8" s="26" t="str">
        <x:v>20.</x:v>
      </x:c>
      <x:c r="H8" s="26" t="str">
        <x:v>Ja</x:v>
      </x:c>
    </x:row>
    <x:row r="9">
      <x:c r="A9" s="26" t="str">
        <x:v>Mobilität</x:v>
      </x:c>
      <x:c r="B9" s="26" t="str">
        <x:v>Kfz-Versicherung</x:v>
      </x:c>
      <x:c r="C9" s="28" t="n">
        <x:v>720</x:v>
      </x:c>
      <x:c r="D9" s="28" t="str">
        <x:v>jährlich</x:v>
      </x:c>
      <x:c r="E9" s="36" t="n">
        <x:f>IF(C9="","",IF(D9="monatlich",C9,IF(D9="vierteljährlich",C9/3,IF(D9="halbjährlich",C9/6,IF(D9="jährlich",C9/12,C9)))))</x:f>
        <x:v>60</x:v>
      </x:c>
      <x:c r="F9" s="36" t="n">
        <x:f>IF(E9="","",E9*12)</x:f>
        <x:v>720</x:v>
      </x:c>
      <x:c r="G9" s="26" t="str">
        <x:v>01.01.</x:v>
      </x:c>
      <x:c r="H9" s="26" t="str">
        <x:v>Ja</x:v>
      </x:c>
    </x:row>
    <x:row r="10">
      <x:c r="A10" s="26"/>
      <x:c r="B10" s="26"/>
      <x:c r="C10" s="28"/>
      <x:c r="D10" s="28"/>
      <x:c r="E10" s="36" t="str">
        <x:f>IF(C10="","",IF(D10="monatlich",C10,IF(D10="vierteljährlich",C10/3,IF(D10="halbjährlich",C10/6,IF(D10="jährlich",C10/12,C10)))))</x:f>
      </x:c>
      <x:c r="F10" s="36" t="str">
        <x:f>IF(E10="","",E10*12)</x:f>
      </x:c>
      <x:c r="G10" s="26"/>
      <x:c r="H10" s="26"/>
    </x:row>
    <x:row r="11">
      <x:c r="A11" s="26"/>
      <x:c r="B11" s="26"/>
      <x:c r="C11" s="28"/>
      <x:c r="D11" s="28"/>
      <x:c r="E11" s="36" t="str">
        <x:f>IF(C11="","",IF(D11="monatlich",C11,IF(D11="vierteljährlich",C11/3,IF(D11="halbjährlich",C11/6,IF(D11="jährlich",C11/12,C11)))))</x:f>
      </x:c>
      <x:c r="F11" s="36" t="str">
        <x:f>IF(E11="","",E11*12)</x:f>
      </x:c>
      <x:c r="G11" s="26"/>
      <x:c r="H11" s="26"/>
    </x:row>
    <x:row r="12">
      <x:c r="A12" s="26"/>
      <x:c r="B12" s="26"/>
      <x:c r="C12" s="28"/>
      <x:c r="D12" s="28"/>
      <x:c r="E12" s="36" t="str">
        <x:f>IF(C12="","",IF(D12="monatlich",C12,IF(D12="vierteljährlich",C12/3,IF(D12="halbjährlich",C12/6,IF(D12="jährlich",C12/12,C12)))))</x:f>
      </x:c>
      <x:c r="F12" s="36" t="str">
        <x:f>IF(E12="","",E12*12)</x:f>
      </x:c>
      <x:c r="G12" s="26"/>
      <x:c r="H12" s="26"/>
    </x:row>
    <x:row r="13">
      <x:c r="A13" s="26"/>
      <x:c r="B13" s="26"/>
      <x:c r="C13" s="28"/>
      <x:c r="D13" s="28"/>
      <x:c r="E13" s="36" t="str">
        <x:f>IF(C13="","",IF(D13="monatlich",C13,IF(D13="vierteljährlich",C13/3,IF(D13="halbjährlich",C13/6,IF(D13="jährlich",C13/12,C13)))))</x:f>
      </x:c>
      <x:c r="F13" s="36" t="str">
        <x:f>IF(E13="","",E13*12)</x:f>
      </x:c>
      <x:c r="G13" s="26"/>
      <x:c r="H13" s="26"/>
    </x:row>
    <x:row r="14">
      <x:c r="A14" s="26"/>
      <x:c r="B14" s="26"/>
      <x:c r="C14" s="28"/>
      <x:c r="D14" s="28"/>
      <x:c r="E14" s="36" t="str">
        <x:f>IF(C14="","",IF(D14="monatlich",C14,IF(D14="vierteljährlich",C14/3,IF(D14="halbjährlich",C14/6,IF(D14="jährlich",C14/12,C14)))))</x:f>
      </x:c>
      <x:c r="F14" s="36" t="str">
        <x:f>IF(E14="","",E14*12)</x:f>
      </x:c>
      <x:c r="G14" s="26"/>
      <x:c r="H14" s="26"/>
    </x:row>
    <x:row r="15">
      <x:c r="A15" s="26"/>
      <x:c r="B15" s="26"/>
      <x:c r="C15" s="28"/>
      <x:c r="D15" s="28"/>
      <x:c r="E15" s="36" t="str">
        <x:f>IF(C15="","",IF(D15="monatlich",C15,IF(D15="vierteljährlich",C15/3,IF(D15="halbjährlich",C15/6,IF(D15="jährlich",C15/12,C15)))))</x:f>
      </x:c>
      <x:c r="F15" s="36" t="str">
        <x:f>IF(E15="","",E15*12)</x:f>
      </x:c>
      <x:c r="G15" s="26"/>
      <x:c r="H15" s="26"/>
    </x:row>
    <x:row r="16">
      <x:c r="A16" s="26"/>
      <x:c r="B16" s="26"/>
      <x:c r="C16" s="28"/>
      <x:c r="D16" s="28"/>
      <x:c r="E16" s="36" t="str">
        <x:f>IF(C16="","",IF(D16="monatlich",C16,IF(D16="vierteljährlich",C16/3,IF(D16="halbjährlich",C16/6,IF(D16="jährlich",C16/12,C16)))))</x:f>
      </x:c>
      <x:c r="F16" s="36" t="str">
        <x:f>IF(E16="","",E16*12)</x:f>
      </x:c>
      <x:c r="G16" s="26"/>
      <x:c r="H16" s="26"/>
    </x:row>
    <x:row r="17">
      <x:c r="A17" s="26"/>
      <x:c r="B17" s="26"/>
      <x:c r="C17" s="28"/>
      <x:c r="D17" s="28"/>
      <x:c r="E17" s="36" t="str">
        <x:f>IF(C17="","",IF(D17="monatlich",C17,IF(D17="vierteljährlich",C17/3,IF(D17="halbjährlich",C17/6,IF(D17="jährlich",C17/12,C17)))))</x:f>
      </x:c>
      <x:c r="F17" s="36" t="str">
        <x:f>IF(E17="","",E17*12)</x:f>
      </x:c>
      <x:c r="G17" s="26"/>
      <x:c r="H17" s="26"/>
    </x:row>
    <x:row r="18">
      <x:c r="A18" s="26"/>
      <x:c r="B18" s="26"/>
      <x:c r="C18" s="28"/>
      <x:c r="D18" s="28"/>
      <x:c r="E18" s="36" t="str">
        <x:f>IF(C18="","",IF(D18="monatlich",C18,IF(D18="vierteljährlich",C18/3,IF(D18="halbjährlich",C18/6,IF(D18="jährlich",C18/12,C18)))))</x:f>
      </x:c>
      <x:c r="F18" s="36" t="str">
        <x:f>IF(E18="","",E18*12)</x:f>
      </x:c>
      <x:c r="G18" s="26"/>
      <x:c r="H18" s="26"/>
    </x:row>
    <x:row r="19">
      <x:c r="A19" s="26"/>
      <x:c r="B19" s="26"/>
      <x:c r="C19" s="28"/>
      <x:c r="D19" s="28"/>
      <x:c r="E19" s="36" t="str">
        <x:f>IF(C19="","",IF(D19="monatlich",C19,IF(D19="vierteljährlich",C19/3,IF(D19="halbjährlich",C19/6,IF(D19="jährlich",C19/12,C19)))))</x:f>
      </x:c>
      <x:c r="F19" s="36" t="str">
        <x:f>IF(E19="","",E19*12)</x:f>
      </x:c>
      <x:c r="G19" s="26"/>
      <x:c r="H19" s="26"/>
    </x:row>
    <x:row r="20">
      <x:c r="A20" s="26"/>
      <x:c r="B20" s="26"/>
      <x:c r="C20" s="28"/>
      <x:c r="D20" s="28"/>
      <x:c r="E20" s="36" t="str">
        <x:f>IF(C20="","",IF(D20="monatlich",C20,IF(D20="vierteljährlich",C20/3,IF(D20="halbjährlich",C20/6,IF(D20="jährlich",C20/12,C20)))))</x:f>
      </x:c>
      <x:c r="F20" s="36" t="str">
        <x:f>IF(E20="","",E20*12)</x:f>
      </x:c>
      <x:c r="G20" s="26"/>
      <x:c r="H20" s="26"/>
    </x:row>
    <x:row r="21">
      <x:c r="A21" s="26"/>
      <x:c r="B21" s="26"/>
      <x:c r="C21" s="28"/>
      <x:c r="D21" s="28"/>
      <x:c r="E21" s="36" t="str">
        <x:f>IF(C21="","",IF(D21="monatlich",C21,IF(D21="vierteljährlich",C21/3,IF(D21="halbjährlich",C21/6,IF(D21="jährlich",C21/12,C21)))))</x:f>
      </x:c>
      <x:c r="F21" s="36" t="str">
        <x:f>IF(E21="","",E21*12)</x:f>
      </x:c>
      <x:c r="G21" s="26"/>
      <x:c r="H21" s="26"/>
    </x:row>
    <x:row r="22">
      <x:c r="A22" s="26"/>
      <x:c r="B22" s="26"/>
      <x:c r="C22" s="28"/>
      <x:c r="D22" s="28"/>
      <x:c r="E22" s="36" t="str">
        <x:f>IF(C22="","",IF(D22="monatlich",C22,IF(D22="vierteljährlich",C22/3,IF(D22="halbjährlich",C22/6,IF(D22="jährlich",C22/12,C22)))))</x:f>
      </x:c>
      <x:c r="F22" s="36" t="str">
        <x:f>IF(E22="","",E22*12)</x:f>
      </x:c>
      <x:c r="G22" s="26"/>
      <x:c r="H22" s="26"/>
    </x:row>
    <x:row r="23">
      <x:c r="A23" s="26"/>
      <x:c r="B23" s="26"/>
      <x:c r="C23" s="28"/>
      <x:c r="D23" s="28"/>
      <x:c r="E23" s="36" t="str">
        <x:f>IF(C23="","",IF(D23="monatlich",C23,IF(D23="vierteljährlich",C23/3,IF(D23="halbjährlich",C23/6,IF(D23="jährlich",C23/12,C23)))))</x:f>
      </x:c>
      <x:c r="F23" s="36" t="str">
        <x:f>IF(E23="","",E23*12)</x:f>
      </x:c>
      <x:c r="G23" s="26"/>
      <x:c r="H23" s="26"/>
    </x:row>
    <x:row r="24">
      <x:c r="A24" s="26"/>
      <x:c r="B24" s="26"/>
      <x:c r="C24" s="28"/>
      <x:c r="D24" s="28"/>
      <x:c r="E24" s="36" t="str">
        <x:f>IF(C24="","",IF(D24="monatlich",C24,IF(D24="vierteljährlich",C24/3,IF(D24="halbjährlich",C24/6,IF(D24="jährlich",C24/12,C24)))))</x:f>
      </x:c>
      <x:c r="F24" s="36" t="str">
        <x:f>IF(E24="","",E24*12)</x:f>
      </x:c>
      <x:c r="G24" s="26"/>
      <x:c r="H24" s="26"/>
    </x:row>
    <x:row r="25">
      <x:c r="A25" s="26"/>
      <x:c r="B25" s="26"/>
      <x:c r="C25" s="28"/>
      <x:c r="D25" s="28"/>
      <x:c r="E25" s="36" t="str">
        <x:f>IF(C25="","",IF(D25="monatlich",C25,IF(D25="vierteljährlich",C25/3,IF(D25="halbjährlich",C25/6,IF(D25="jährlich",C25/12,C25)))))</x:f>
      </x:c>
      <x:c r="F25" s="36" t="str">
        <x:f>IF(E25="","",E25*12)</x:f>
      </x:c>
      <x:c r="G25" s="26"/>
      <x:c r="H25" s="26"/>
    </x:row>
    <x:row r="26">
      <x:c r="A26" s="26"/>
      <x:c r="B26" s="26"/>
      <x:c r="C26" s="28"/>
      <x:c r="D26" s="28"/>
      <x:c r="E26" s="36" t="str">
        <x:f>IF(C26="","",IF(D26="monatlich",C26,IF(D26="vierteljährlich",C26/3,IF(D26="halbjährlich",C26/6,IF(D26="jährlich",C26/12,C26)))))</x:f>
      </x:c>
      <x:c r="F26" s="36" t="str">
        <x:f>IF(E26="","",E26*12)</x:f>
      </x:c>
      <x:c r="G26" s="26"/>
      <x:c r="H26" s="26"/>
    </x:row>
    <x:row r="27">
      <x:c r="A27" s="26"/>
      <x:c r="B27" s="26"/>
      <x:c r="C27" s="28"/>
      <x:c r="D27" s="28"/>
      <x:c r="E27" s="36" t="str">
        <x:f>IF(C27="","",IF(D27="monatlich",C27,IF(D27="vierteljährlich",C27/3,IF(D27="halbjährlich",C27/6,IF(D27="jährlich",C27/12,C27)))))</x:f>
      </x:c>
      <x:c r="F27" s="36" t="str">
        <x:f>IF(E27="","",E27*12)</x:f>
      </x:c>
      <x:c r="G27" s="26"/>
      <x:c r="H27" s="26"/>
    </x:row>
    <x:row r="28">
      <x:c r="A28" s="26"/>
      <x:c r="B28" s="26"/>
      <x:c r="C28" s="28"/>
      <x:c r="D28" s="28"/>
      <x:c r="E28" s="36" t="str">
        <x:f>IF(C28="","",IF(D28="monatlich",C28,IF(D28="vierteljährlich",C28/3,IF(D28="halbjährlich",C28/6,IF(D28="jährlich",C28/12,C28)))))</x:f>
      </x:c>
      <x:c r="F28" s="36" t="str">
        <x:f>IF(E28="","",E28*12)</x:f>
      </x:c>
      <x:c r="G28" s="26"/>
      <x:c r="H28" s="26"/>
    </x:row>
    <x:row r="29">
      <x:c r="A29" s="26"/>
      <x:c r="B29" s="26"/>
      <x:c r="C29" s="28"/>
      <x:c r="D29" s="28"/>
      <x:c r="E29" s="36" t="str">
        <x:f>IF(C29="","",IF(D29="monatlich",C29,IF(D29="vierteljährlich",C29/3,IF(D29="halbjährlich",C29/6,IF(D29="jährlich",C29/12,C29)))))</x:f>
      </x:c>
      <x:c r="F29" s="36" t="str">
        <x:f>IF(E29="","",E29*12)</x:f>
      </x:c>
      <x:c r="G29" s="26"/>
      <x:c r="H29" s="26"/>
    </x:row>
    <x:row r="30">
      <x:c r="A30" s="26"/>
      <x:c r="B30" s="26"/>
      <x:c r="C30" s="28"/>
      <x:c r="D30" s="28"/>
      <x:c r="E30" s="36" t="str">
        <x:f>IF(C30="","",IF(D30="monatlich",C30,IF(D30="vierteljährlich",C30/3,IF(D30="halbjährlich",C30/6,IF(D30="jährlich",C30/12,C30)))))</x:f>
      </x:c>
      <x:c r="F30" s="36" t="str">
        <x:f>IF(E30="","",E30*12)</x:f>
      </x:c>
      <x:c r="G30" s="26"/>
      <x:c r="H30" s="26"/>
    </x:row>
    <x:row r="31">
      <x:c r="A31" s="26"/>
      <x:c r="B31" s="26"/>
      <x:c r="C31" s="28"/>
      <x:c r="D31" s="28"/>
      <x:c r="E31" s="36" t="str">
        <x:f>IF(C31="","",IF(D31="monatlich",C31,IF(D31="vierteljährlich",C31/3,IF(D31="halbjährlich",C31/6,IF(D31="jährlich",C31/12,C31)))))</x:f>
      </x:c>
      <x:c r="F31" s="36" t="str">
        <x:f>IF(E31="","",E31*12)</x:f>
      </x:c>
      <x:c r="G31" s="26"/>
      <x:c r="H31" s="26"/>
    </x:row>
    <x:row r="32">
      <x:c r="A32" s="26"/>
      <x:c r="B32" s="26"/>
      <x:c r="C32" s="28"/>
      <x:c r="D32" s="28"/>
      <x:c r="E32" s="36" t="str">
        <x:f>IF(C32="","",IF(D32="monatlich",C32,IF(D32="vierteljährlich",C32/3,IF(D32="halbjährlich",C32/6,IF(D32="jährlich",C32/12,C32)))))</x:f>
      </x:c>
      <x:c r="F32" s="36" t="str">
        <x:f>IF(E32="","",E32*12)</x:f>
      </x:c>
      <x:c r="G32" s="26"/>
      <x:c r="H32" s="26"/>
    </x:row>
    <x:row r="33">
      <x:c r="A33" s="26"/>
      <x:c r="B33" s="26"/>
      <x:c r="C33" s="28"/>
      <x:c r="D33" s="28"/>
      <x:c r="E33" s="36" t="str">
        <x:f>IF(C33="","",IF(D33="monatlich",C33,IF(D33="vierteljährlich",C33/3,IF(D33="halbjährlich",C33/6,IF(D33="jährlich",C33/12,C33)))))</x:f>
      </x:c>
      <x:c r="F33" s="36" t="str">
        <x:f>IF(E33="","",E33*12)</x:f>
      </x:c>
      <x:c r="G33" s="26"/>
      <x:c r="H33" s="26"/>
    </x:row>
    <x:row r="34">
      <x:c r="A34" s="26"/>
      <x:c r="B34" s="26"/>
      <x:c r="C34" s="28"/>
      <x:c r="D34" s="28"/>
      <x:c r="E34" s="36" t="str">
        <x:f>IF(C34="","",IF(D34="monatlich",C34,IF(D34="vierteljährlich",C34/3,IF(D34="halbjährlich",C34/6,IF(D34="jährlich",C34/12,C34)))))</x:f>
      </x:c>
      <x:c r="F34" s="36" t="str">
        <x:f>IF(E34="","",E34*12)</x:f>
      </x:c>
      <x:c r="G34" s="26"/>
      <x:c r="H34" s="26"/>
    </x:row>
    <x:row r="35">
      <x:c r="A35" s="26"/>
      <x:c r="B35" s="26"/>
      <x:c r="C35" s="28"/>
      <x:c r="D35" s="28"/>
      <x:c r="E35" s="36" t="str">
        <x:f>IF(C35="","",IF(D35="monatlich",C35,IF(D35="vierteljährlich",C35/3,IF(D35="halbjährlich",C35/6,IF(D35="jährlich",C35/12,C35)))))</x:f>
      </x:c>
      <x:c r="F35" s="36" t="str">
        <x:f>IF(E35="","",E35*12)</x:f>
      </x:c>
      <x:c r="G35" s="26"/>
      <x:c r="H35" s="26"/>
    </x:row>
    <x:row r="36">
      <x:c r="A36" s="26"/>
      <x:c r="B36" s="26"/>
      <x:c r="C36" s="28"/>
      <x:c r="D36" s="28"/>
      <x:c r="E36" s="36" t="str">
        <x:f>IF(C36="","",IF(D36="monatlich",C36,IF(D36="vierteljährlich",C36/3,IF(D36="halbjährlich",C36/6,IF(D36="jährlich",C36/12,C36)))))</x:f>
      </x:c>
      <x:c r="F36" s="36" t="str">
        <x:f>IF(E36="","",E36*12)</x:f>
      </x:c>
      <x:c r="G36" s="26"/>
      <x:c r="H36" s="26"/>
    </x:row>
    <x:row r="37">
      <x:c r="A37" s="26"/>
      <x:c r="B37" s="26"/>
      <x:c r="C37" s="28"/>
      <x:c r="D37" s="28"/>
      <x:c r="E37" s="36" t="str">
        <x:f>IF(C37="","",IF(D37="monatlich",C37,IF(D37="vierteljährlich",C37/3,IF(D37="halbjährlich",C37/6,IF(D37="jährlich",C37/12,C37)))))</x:f>
      </x:c>
      <x:c r="F37" s="36" t="str">
        <x:f>IF(E37="","",E37*12)</x:f>
      </x:c>
      <x:c r="G37" s="26"/>
      <x:c r="H37" s="26"/>
    </x:row>
    <x:row r="38">
      <x:c r="A38" s="26"/>
      <x:c r="B38" s="26"/>
      <x:c r="C38" s="28"/>
      <x:c r="D38" s="28"/>
      <x:c r="E38" s="36" t="str">
        <x:f>IF(C38="","",IF(D38="monatlich",C38,IF(D38="vierteljährlich",C38/3,IF(D38="halbjährlich",C38/6,IF(D38="jährlich",C38/12,C38)))))</x:f>
      </x:c>
      <x:c r="F38" s="36" t="str">
        <x:f>IF(E38="","",E38*12)</x:f>
      </x:c>
      <x:c r="G38" s="26"/>
      <x:c r="H38" s="26"/>
    </x:row>
    <x:row r="39">
      <x:c r="A39" s="26"/>
      <x:c r="B39" s="26"/>
      <x:c r="C39" s="28"/>
      <x:c r="D39" s="28"/>
      <x:c r="E39" s="36" t="str">
        <x:f>IF(C39="","",IF(D39="monatlich",C39,IF(D39="vierteljährlich",C39/3,IF(D39="halbjährlich",C39/6,IF(D39="jährlich",C39/12,C39)))))</x:f>
      </x:c>
      <x:c r="F39" s="36" t="str">
        <x:f>IF(E39="","",E39*12)</x:f>
      </x:c>
      <x:c r="G39" s="26"/>
      <x:c r="H39" s="26"/>
    </x:row>
    <x:row r="40">
      <x:c r="A40" s="26"/>
      <x:c r="B40" s="26"/>
      <x:c r="C40" s="28"/>
      <x:c r="D40" s="28"/>
      <x:c r="E40" s="36" t="str">
        <x:f>IF(C40="","",IF(D40="monatlich",C40,IF(D40="vierteljährlich",C40/3,IF(D40="halbjährlich",C40/6,IF(D40="jährlich",C40/12,C40)))))</x:f>
      </x:c>
      <x:c r="F40" s="36" t="str">
        <x:f>IF(E40="","",E40*12)</x:f>
      </x:c>
      <x:c r="G40" s="26"/>
      <x:c r="H40" s="26"/>
    </x:row>
    <x:row r="41">
      <x:c r="A41" s="26"/>
      <x:c r="B41" s="26"/>
      <x:c r="C41" s="28"/>
      <x:c r="D41" s="28"/>
      <x:c r="E41" s="36" t="str">
        <x:f>IF(C41="","",IF(D41="monatlich",C41,IF(D41="vierteljährlich",C41/3,IF(D41="halbjährlich",C41/6,IF(D41="jährlich",C41/12,C41)))))</x:f>
      </x:c>
      <x:c r="F41" s="36" t="str">
        <x:f>IF(E41="","",E41*12)</x:f>
      </x:c>
      <x:c r="G41" s="26"/>
      <x:c r="H41" s="26"/>
    </x:row>
    <x:row r="42">
      <x:c r="A42" s="26"/>
      <x:c r="B42" s="26"/>
      <x:c r="C42" s="28"/>
      <x:c r="D42" s="28"/>
      <x:c r="E42" s="36" t="str">
        <x:f>IF(C42="","",IF(D42="monatlich",C42,IF(D42="vierteljährlich",C42/3,IF(D42="halbjährlich",C42/6,IF(D42="jährlich",C42/12,C42)))))</x:f>
      </x:c>
      <x:c r="F42" s="36" t="str">
        <x:f>IF(E42="","",E42*12)</x:f>
      </x:c>
      <x:c r="G42" s="26"/>
      <x:c r="H42" s="26"/>
    </x:row>
    <x:row r="43">
      <x:c r="A43" s="26"/>
      <x:c r="B43" s="26"/>
      <x:c r="C43" s="28"/>
      <x:c r="D43" s="28"/>
      <x:c r="E43" s="36" t="str">
        <x:f>IF(C43="","",IF(D43="monatlich",C43,IF(D43="vierteljährlich",C43/3,IF(D43="halbjährlich",C43/6,IF(D43="jährlich",C43/12,C43)))))</x:f>
      </x:c>
      <x:c r="F43" s="36" t="str">
        <x:f>IF(E43="","",E43*12)</x:f>
      </x:c>
      <x:c r="G43" s="26"/>
      <x:c r="H43" s="26"/>
    </x:row>
    <x:row r="44">
      <x:c r="A44" s="26"/>
      <x:c r="B44" s="26"/>
      <x:c r="C44" s="28"/>
      <x:c r="D44" s="28"/>
      <x:c r="E44" s="36" t="str">
        <x:f>IF(C44="","",IF(D44="monatlich",C44,IF(D44="vierteljährlich",C44/3,IF(D44="halbjährlich",C44/6,IF(D44="jährlich",C44/12,C44)))))</x:f>
      </x:c>
      <x:c r="F44" s="36" t="str">
        <x:f>IF(E44="","",E44*12)</x:f>
      </x:c>
      <x:c r="G44" s="26"/>
      <x:c r="H44" s="26"/>
    </x:row>
    <x:row r="45">
      <x:c r="A45" s="26"/>
      <x:c r="B45" s="26"/>
      <x:c r="C45" s="28"/>
      <x:c r="D45" s="28"/>
      <x:c r="E45" s="36" t="str">
        <x:f>IF(C45="","",IF(D45="monatlich",C45,IF(D45="vierteljährlich",C45/3,IF(D45="halbjährlich",C45/6,IF(D45="jährlich",C45/12,C45)))))</x:f>
      </x:c>
      <x:c r="F45" s="36" t="str">
        <x:f>IF(E45="","",E45*12)</x:f>
      </x:c>
      <x:c r="G45" s="26"/>
      <x:c r="H45" s="26"/>
    </x:row>
    <x:row r="46">
      <x:c r="A46" s="26"/>
      <x:c r="B46" s="26"/>
      <x:c r="C46" s="28"/>
      <x:c r="D46" s="28"/>
      <x:c r="E46" s="36" t="str">
        <x:f>IF(C46="","",IF(D46="monatlich",C46,IF(D46="vierteljährlich",C46/3,IF(D46="halbjährlich",C46/6,IF(D46="jährlich",C46/12,C46)))))</x:f>
      </x:c>
      <x:c r="F46" s="36" t="str">
        <x:f>IF(E46="","",E46*12)</x:f>
      </x:c>
      <x:c r="G46" s="26"/>
      <x:c r="H46" s="26"/>
    </x:row>
    <x:row r="47">
      <x:c r="A47" s="26"/>
      <x:c r="B47" s="26"/>
      <x:c r="C47" s="28"/>
      <x:c r="D47" s="28"/>
      <x:c r="E47" s="36" t="str">
        <x:f>IF(C47="","",IF(D47="monatlich",C47,IF(D47="vierteljährlich",C47/3,IF(D47="halbjährlich",C47/6,IF(D47="jährlich",C47/12,C47)))))</x:f>
      </x:c>
      <x:c r="F47" s="36" t="str">
        <x:f>IF(E47="","",E47*12)</x:f>
      </x:c>
      <x:c r="G47" s="26"/>
      <x:c r="H47" s="26"/>
    </x:row>
    <x:row r="48">
      <x:c r="A48" s="26"/>
      <x:c r="B48" s="26"/>
      <x:c r="C48" s="28"/>
      <x:c r="D48" s="28"/>
      <x:c r="E48" s="36" t="str">
        <x:f>IF(C48="","",IF(D48="monatlich",C48,IF(D48="vierteljährlich",C48/3,IF(D48="halbjährlich",C48/6,IF(D48="jährlich",C48/12,C48)))))</x:f>
      </x:c>
      <x:c r="F48" s="36" t="str">
        <x:f>IF(E48="","",E48*12)</x:f>
      </x:c>
      <x:c r="G48" s="26"/>
      <x:c r="H48" s="26"/>
    </x:row>
    <x:row r="49">
      <x:c r="A49" s="26"/>
      <x:c r="B49" s="26"/>
      <x:c r="C49" s="28"/>
      <x:c r="D49" s="28"/>
      <x:c r="E49" s="36" t="str">
        <x:f>IF(C49="","",IF(D49="monatlich",C49,IF(D49="vierteljährlich",C49/3,IF(D49="halbjährlich",C49/6,IF(D49="jährlich",C49/12,C49)))))</x:f>
      </x:c>
      <x:c r="F49" s="36" t="str">
        <x:f>IF(E49="","",E49*12)</x:f>
      </x:c>
      <x:c r="G49" s="26"/>
      <x:c r="H49" s="26"/>
    </x:row>
    <x:row r="50">
      <x:c r="A50" s="26"/>
      <x:c r="B50" s="26"/>
      <x:c r="C50" s="28"/>
      <x:c r="D50" s="28"/>
      <x:c r="E50" s="36" t="str">
        <x:f>IF(C50="","",IF(D50="monatlich",C50,IF(D50="vierteljährlich",C50/3,IF(D50="halbjährlich",C50/6,IF(D50="jährlich",C50/12,C50)))))</x:f>
      </x:c>
      <x:c r="F50" s="36" t="str">
        <x:f>IF(E50="","",E50*12)</x:f>
      </x:c>
      <x:c r="G50" s="26"/>
      <x:c r="H50" s="26"/>
    </x:row>
    <x:row r="51">
      <x:c r="A51" s="26"/>
      <x:c r="B51" s="26"/>
      <x:c r="C51" s="28"/>
      <x:c r="D51" s="28"/>
      <x:c r="E51" s="36" t="str">
        <x:f>IF(C51="","",IF(D51="monatlich",C51,IF(D51="vierteljährlich",C51/3,IF(D51="halbjährlich",C51/6,IF(D51="jährlich",C51/12,C51)))))</x:f>
      </x:c>
      <x:c r="F51" s="36" t="str">
        <x:f>IF(E51="","",E51*12)</x:f>
      </x:c>
      <x:c r="G51" s="26"/>
      <x:c r="H51" s="26"/>
    </x:row>
    <x:row r="52">
      <x:c r="A52" s="26"/>
      <x:c r="B52" s="26"/>
      <x:c r="C52" s="28"/>
      <x:c r="D52" s="28"/>
      <x:c r="E52" s="36" t="str">
        <x:f>IF(C52="","",IF(D52="monatlich",C52,IF(D52="vierteljährlich",C52/3,IF(D52="halbjährlich",C52/6,IF(D52="jährlich",C52/12,C52)))))</x:f>
      </x:c>
      <x:c r="F52" s="36" t="str">
        <x:f>IF(E52="","",E52*12)</x:f>
      </x:c>
      <x:c r="G52" s="26"/>
      <x:c r="H52" s="26"/>
    </x:row>
    <x:row r="53">
      <x:c r="A53" s="26"/>
      <x:c r="B53" s="26"/>
      <x:c r="C53" s="28"/>
      <x:c r="D53" s="28"/>
      <x:c r="E53" s="36" t="str">
        <x:f>IF(C53="","",IF(D53="monatlich",C53,IF(D53="vierteljährlich",C53/3,IF(D53="halbjährlich",C53/6,IF(D53="jährlich",C53/12,C53)))))</x:f>
      </x:c>
      <x:c r="F53" s="36" t="str">
        <x:f>IF(E53="","",E53*12)</x:f>
      </x:c>
      <x:c r="G53" s="26"/>
      <x:c r="H53" s="26"/>
    </x:row>
    <x:row r="54">
      <x:c r="A54" s="26"/>
      <x:c r="B54" s="26"/>
      <x:c r="C54" s="28"/>
      <x:c r="D54" s="28"/>
      <x:c r="E54" s="36" t="str">
        <x:f>IF(C54="","",IF(D54="monatlich",C54,IF(D54="vierteljährlich",C54/3,IF(D54="halbjährlich",C54/6,IF(D54="jährlich",C54/12,C54)))))</x:f>
      </x:c>
      <x:c r="F54" s="36" t="str">
        <x:f>IF(E54="","",E54*12)</x:f>
      </x:c>
      <x:c r="G54" s="26"/>
      <x:c r="H54" s="26"/>
    </x:row>
    <x:row r="55">
      <x:c r="A55" s="26"/>
      <x:c r="B55" s="26"/>
      <x:c r="C55" s="28"/>
      <x:c r="D55" s="28"/>
      <x:c r="E55" s="36" t="str">
        <x:f>IF(C55="","",IF(D55="monatlich",C55,IF(D55="vierteljährlich",C55/3,IF(D55="halbjährlich",C55/6,IF(D55="jährlich",C55/12,C55)))))</x:f>
      </x:c>
      <x:c r="F55" s="36" t="str">
        <x:f>IF(E55="","",E55*12)</x:f>
      </x:c>
      <x:c r="G55" s="26"/>
      <x:c r="H55" s="26"/>
    </x:row>
    <x:row r="56">
      <x:c r="A56" s="26"/>
      <x:c r="B56" s="26"/>
      <x:c r="C56" s="28"/>
      <x:c r="D56" s="28"/>
      <x:c r="E56" s="36" t="str">
        <x:f>IF(C56="","",IF(D56="monatlich",C56,IF(D56="vierteljährlich",C56/3,IF(D56="halbjährlich",C56/6,IF(D56="jährlich",C56/12,C56)))))</x:f>
      </x:c>
      <x:c r="F56" s="36" t="str">
        <x:f>IF(E56="","",E56*12)</x:f>
      </x:c>
      <x:c r="G56" s="26"/>
      <x:c r="H56" s="26"/>
    </x:row>
    <x:row r="57">
      <x:c r="A57" s="26"/>
      <x:c r="B57" s="26"/>
      <x:c r="C57" s="28"/>
      <x:c r="D57" s="28"/>
      <x:c r="E57" s="36" t="str">
        <x:f>IF(C57="","",IF(D57="monatlich",C57,IF(D57="vierteljährlich",C57/3,IF(D57="halbjährlich",C57/6,IF(D57="jährlich",C57/12,C57)))))</x:f>
      </x:c>
      <x:c r="F57" s="36" t="str">
        <x:f>IF(E57="","",E57*12)</x:f>
      </x:c>
      <x:c r="G57" s="26"/>
      <x:c r="H57" s="26"/>
    </x:row>
    <x:row r="58">
      <x:c r="A58" s="26"/>
      <x:c r="B58" s="26"/>
      <x:c r="C58" s="28"/>
      <x:c r="D58" s="28"/>
      <x:c r="E58" s="36" t="str">
        <x:f>IF(C58="","",IF(D58="monatlich",C58,IF(D58="vierteljährlich",C58/3,IF(D58="halbjährlich",C58/6,IF(D58="jährlich",C58/12,C58)))))</x:f>
      </x:c>
      <x:c r="F58" s="36" t="str">
        <x:f>IF(E58="","",E58*12)</x:f>
      </x:c>
      <x:c r="G58" s="26"/>
      <x:c r="H58" s="26"/>
    </x:row>
    <x:row r="59">
      <x:c r="A59" s="26"/>
      <x:c r="B59" s="26"/>
      <x:c r="C59" s="28"/>
      <x:c r="D59" s="28"/>
      <x:c r="E59" s="36" t="str">
        <x:f>IF(C59="","",IF(D59="monatlich",C59,IF(D59="vierteljährlich",C59/3,IF(D59="halbjährlich",C59/6,IF(D59="jährlich",C59/12,C59)))))</x:f>
      </x:c>
      <x:c r="F59" s="36" t="str">
        <x:f>IF(E59="","",E59*12)</x:f>
      </x:c>
      <x:c r="G59" s="26"/>
      <x:c r="H59" s="26"/>
    </x:row>
    <x:row r="60">
      <x:c r="A60" s="26"/>
      <x:c r="B60" s="26"/>
      <x:c r="C60" s="28"/>
      <x:c r="D60" s="28"/>
      <x:c r="E60" s="36" t="str">
        <x:f>IF(C60="","",IF(D60="monatlich",C60,IF(D60="vierteljährlich",C60/3,IF(D60="halbjährlich",C60/6,IF(D60="jährlich",C60/12,C60)))))</x:f>
      </x:c>
      <x:c r="F60" s="36" t="str">
        <x:f>IF(E60="","",E60*12)</x:f>
      </x:c>
      <x:c r="G60" s="26"/>
      <x:c r="H60" s="26"/>
    </x:row>
    <x:row r="61">
      <x:c r="A61" s="26"/>
      <x:c r="B61" s="26"/>
      <x:c r="C61" s="28"/>
      <x:c r="D61" s="28"/>
      <x:c r="E61" s="36" t="str">
        <x:f>IF(C61="","",IF(D61="monatlich",C61,IF(D61="vierteljährlich",C61/3,IF(D61="halbjährlich",C61/6,IF(D61="jährlich",C61/12,C61)))))</x:f>
      </x:c>
      <x:c r="F61" s="36" t="str">
        <x:f>IF(E61="","",E61*12)</x:f>
      </x:c>
      <x:c r="G61" s="26"/>
      <x:c r="H61" s="26"/>
    </x:row>
    <x:row r="62">
      <x:c r="A62" s="26"/>
      <x:c r="B62" s="26"/>
      <x:c r="C62" s="28"/>
      <x:c r="D62" s="28"/>
      <x:c r="E62" s="36" t="str">
        <x:f>IF(C62="","",IF(D62="monatlich",C62,IF(D62="vierteljährlich",C62/3,IF(D62="halbjährlich",C62/6,IF(D62="jährlich",C62/12,C62)))))</x:f>
      </x:c>
      <x:c r="F62" s="36" t="str">
        <x:f>IF(E62="","",E62*12)</x:f>
      </x:c>
      <x:c r="G62" s="26"/>
      <x:c r="H62" s="26"/>
    </x:row>
    <x:row r="63">
      <x:c r="A63" s="26"/>
      <x:c r="B63" s="26"/>
      <x:c r="C63" s="28"/>
      <x:c r="D63" s="28"/>
      <x:c r="E63" s="36" t="str">
        <x:f>IF(C63="","",IF(D63="monatlich",C63,IF(D63="vierteljährlich",C63/3,IF(D63="halbjährlich",C63/6,IF(D63="jährlich",C63/12,C63)))))</x:f>
      </x:c>
      <x:c r="F63" s="36" t="str">
        <x:f>IF(E63="","",E63*12)</x:f>
      </x:c>
      <x:c r="G63" s="26"/>
      <x:c r="H63" s="26"/>
    </x:row>
    <x:row r="64">
      <x:c r="A64" s="26"/>
      <x:c r="B64" s="26"/>
      <x:c r="C64" s="28"/>
      <x:c r="D64" s="28"/>
      <x:c r="E64" s="36" t="str">
        <x:f>IF(C64="","",IF(D64="monatlich",C64,IF(D64="vierteljährlich",C64/3,IF(D64="halbjährlich",C64/6,IF(D64="jährlich",C64/12,C64)))))</x:f>
      </x:c>
      <x:c r="F64" s="36" t="str">
        <x:f>IF(E64="","",E64*12)</x:f>
      </x:c>
      <x:c r="G64" s="26"/>
      <x:c r="H64" s="26"/>
    </x:row>
    <x:row r="65">
      <x:c r="A65" s="26"/>
      <x:c r="B65" s="26"/>
      <x:c r="C65" s="28"/>
      <x:c r="D65" s="28"/>
      <x:c r="E65" s="36" t="str">
        <x:f>IF(C65="","",IF(D65="monatlich",C65,IF(D65="vierteljährlich",C65/3,IF(D65="halbjährlich",C65/6,IF(D65="jährlich",C65/12,C65)))))</x:f>
      </x:c>
      <x:c r="F65" s="36" t="str">
        <x:f>IF(E65="","",E65*12)</x:f>
      </x:c>
      <x:c r="G65" s="26"/>
      <x:c r="H65" s="26"/>
    </x:row>
    <x:row r="66">
      <x:c r="A66" s="26"/>
      <x:c r="B66" s="26"/>
      <x:c r="C66" s="28"/>
      <x:c r="D66" s="28"/>
      <x:c r="E66" s="36" t="str">
        <x:f>IF(C66="","",IF(D66="monatlich",C66,IF(D66="vierteljährlich",C66/3,IF(D66="halbjährlich",C66/6,IF(D66="jährlich",C66/12,C66)))))</x:f>
      </x:c>
      <x:c r="F66" s="36" t="str">
        <x:f>IF(E66="","",E66*12)</x:f>
      </x:c>
      <x:c r="G66" s="26"/>
      <x:c r="H66" s="26"/>
    </x:row>
    <x:row r="67">
      <x:c r="A67" s="26"/>
      <x:c r="B67" s="26"/>
      <x:c r="C67" s="28"/>
      <x:c r="D67" s="28"/>
      <x:c r="E67" s="36" t="str">
        <x:f>IF(C67="","",IF(D67="monatlich",C67,IF(D67="vierteljährlich",C67/3,IF(D67="halbjährlich",C67/6,IF(D67="jährlich",C67/12,C67)))))</x:f>
      </x:c>
      <x:c r="F67" s="36" t="str">
        <x:f>IF(E67="","",E67*12)</x:f>
      </x:c>
      <x:c r="G67" s="26"/>
      <x:c r="H67" s="26"/>
    </x:row>
    <x:row r="68">
      <x:c r="A68" s="26"/>
      <x:c r="B68" s="26"/>
      <x:c r="C68" s="28"/>
      <x:c r="D68" s="28"/>
      <x:c r="E68" s="36" t="str">
        <x:f>IF(C68="","",IF(D68="monatlich",C68,IF(D68="vierteljährlich",C68/3,IF(D68="halbjährlich",C68/6,IF(D68="jährlich",C68/12,C68)))))</x:f>
      </x:c>
      <x:c r="F68" s="36" t="str">
        <x:f>IF(E68="","",E68*12)</x:f>
      </x:c>
      <x:c r="G68" s="26"/>
      <x:c r="H68" s="26"/>
    </x:row>
    <x:row r="69">
      <x:c r="A69" s="26"/>
      <x:c r="B69" s="26"/>
      <x:c r="C69" s="28"/>
      <x:c r="D69" s="28"/>
      <x:c r="E69" s="36" t="str">
        <x:f>IF(C69="","",IF(D69="monatlich",C69,IF(D69="vierteljährlich",C69/3,IF(D69="halbjährlich",C69/6,IF(D69="jährlich",C69/12,C69)))))</x:f>
      </x:c>
      <x:c r="F69" s="36" t="str">
        <x:f>IF(E69="","",E69*12)</x:f>
      </x:c>
      <x:c r="G69" s="26"/>
      <x:c r="H69" s="26"/>
    </x:row>
    <x:row r="70">
      <x:c r="A70" s="26"/>
      <x:c r="B70" s="26"/>
      <x:c r="C70" s="28"/>
      <x:c r="D70" s="28"/>
      <x:c r="E70" s="36" t="str">
        <x:f>IF(C70="","",IF(D70="monatlich",C70,IF(D70="vierteljährlich",C70/3,IF(D70="halbjährlich",C70/6,IF(D70="jährlich",C70/12,C70)))))</x:f>
      </x:c>
      <x:c r="F70" s="36" t="str">
        <x:f>IF(E70="","",E70*12)</x:f>
      </x:c>
      <x:c r="G70" s="26"/>
      <x:c r="H70" s="26"/>
    </x:row>
    <x:row r="71">
      <x:c r="A71" s="26"/>
      <x:c r="B71" s="26"/>
      <x:c r="C71" s="28"/>
      <x:c r="D71" s="28"/>
      <x:c r="E71" s="36" t="str">
        <x:f>IF(C71="","",IF(D71="monatlich",C71,IF(D71="vierteljährlich",C71/3,IF(D71="halbjährlich",C71/6,IF(D71="jährlich",C71/12,C71)))))</x:f>
      </x:c>
      <x:c r="F71" s="36" t="str">
        <x:f>IF(E71="","",E71*12)</x:f>
      </x:c>
      <x:c r="G71" s="26"/>
      <x:c r="H71" s="26"/>
    </x:row>
    <x:row r="72">
      <x:c r="A72" s="26"/>
      <x:c r="B72" s="26"/>
      <x:c r="C72" s="28"/>
      <x:c r="D72" s="28"/>
      <x:c r="E72" s="36" t="str">
        <x:f>IF(C72="","",IF(D72="monatlich",C72,IF(D72="vierteljährlich",C72/3,IF(D72="halbjährlich",C72/6,IF(D72="jährlich",C72/12,C72)))))</x:f>
      </x:c>
      <x:c r="F72" s="36" t="str">
        <x:f>IF(E72="","",E72*12)</x:f>
      </x:c>
      <x:c r="G72" s="26"/>
      <x:c r="H72" s="26"/>
    </x:row>
    <x:row r="73">
      <x:c r="A73" s="26"/>
      <x:c r="B73" s="26"/>
      <x:c r="C73" s="28"/>
      <x:c r="D73" s="28"/>
      <x:c r="E73" s="36" t="str">
        <x:f>IF(C73="","",IF(D73="monatlich",C73,IF(D73="vierteljährlich",C73/3,IF(D73="halbjährlich",C73/6,IF(D73="jährlich",C73/12,C73)))))</x:f>
      </x:c>
      <x:c r="F73" s="36" t="str">
        <x:f>IF(E73="","",E73*12)</x:f>
      </x:c>
      <x:c r="G73" s="26"/>
      <x:c r="H73" s="26"/>
    </x:row>
    <x:row r="74">
      <x:c r="A74" s="26"/>
      <x:c r="B74" s="26"/>
      <x:c r="C74" s="28"/>
      <x:c r="D74" s="28"/>
      <x:c r="E74" s="36" t="str">
        <x:f>IF(C74="","",IF(D74="monatlich",C74,IF(D74="vierteljährlich",C74/3,IF(D74="halbjährlich",C74/6,IF(D74="jährlich",C74/12,C74)))))</x:f>
      </x:c>
      <x:c r="F74" s="36" t="str">
        <x:f>IF(E74="","",E74*12)</x:f>
      </x:c>
      <x:c r="G74" s="26"/>
      <x:c r="H74" s="26"/>
    </x:row>
    <x:row r="75">
      <x:c r="A75" s="26"/>
      <x:c r="B75" s="26"/>
      <x:c r="C75" s="28"/>
      <x:c r="D75" s="28"/>
      <x:c r="E75" s="36" t="str">
        <x:f>IF(C75="","",IF(D75="monatlich",C75,IF(D75="vierteljährlich",C75/3,IF(D75="halbjährlich",C75/6,IF(D75="jährlich",C75/12,C75)))))</x:f>
      </x:c>
      <x:c r="F75" s="36" t="str">
        <x:f>IF(E75="","",E75*12)</x:f>
      </x:c>
      <x:c r="G75" s="26"/>
      <x:c r="H75" s="26"/>
    </x:row>
    <x:row r="76">
      <x:c r="A76" s="26"/>
      <x:c r="B76" s="26"/>
      <x:c r="C76" s="28"/>
      <x:c r="D76" s="28"/>
      <x:c r="E76" s="36" t="str">
        <x:f>IF(C76="","",IF(D76="monatlich",C76,IF(D76="vierteljährlich",C76/3,IF(D76="halbjährlich",C76/6,IF(D76="jährlich",C76/12,C76)))))</x:f>
      </x:c>
      <x:c r="F76" s="36" t="str">
        <x:f>IF(E76="","",E76*12)</x:f>
      </x:c>
      <x:c r="G76" s="26"/>
      <x:c r="H76" s="26"/>
    </x:row>
    <x:row r="77">
      <x:c r="A77" s="26"/>
      <x:c r="B77" s="26"/>
      <x:c r="C77" s="28"/>
      <x:c r="D77" s="28"/>
      <x:c r="E77" s="36" t="str">
        <x:f>IF(C77="","",IF(D77="monatlich",C77,IF(D77="vierteljährlich",C77/3,IF(D77="halbjährlich",C77/6,IF(D77="jährlich",C77/12,C77)))))</x:f>
      </x:c>
      <x:c r="F77" s="36" t="str">
        <x:f>IF(E77="","",E77*12)</x:f>
      </x:c>
      <x:c r="G77" s="26"/>
      <x:c r="H77" s="26"/>
    </x:row>
    <x:row r="78">
      <x:c r="A78" s="26"/>
      <x:c r="B78" s="26"/>
      <x:c r="C78" s="28"/>
      <x:c r="D78" s="28"/>
      <x:c r="E78" s="36" t="str">
        <x:f>IF(C78="","",IF(D78="monatlich",C78,IF(D78="vierteljährlich",C78/3,IF(D78="halbjährlich",C78/6,IF(D78="jährlich",C78/12,C78)))))</x:f>
      </x:c>
      <x:c r="F78" s="36" t="str">
        <x:f>IF(E78="","",E78*12)</x:f>
      </x:c>
      <x:c r="G78" s="26"/>
      <x:c r="H78" s="26"/>
    </x:row>
    <x:row r="79">
      <x:c r="A79" s="26"/>
      <x:c r="B79" s="26"/>
      <x:c r="C79" s="28"/>
      <x:c r="D79" s="28"/>
      <x:c r="E79" s="36" t="str">
        <x:f>IF(C79="","",IF(D79="monatlich",C79,IF(D79="vierteljährlich",C79/3,IF(D79="halbjährlich",C79/6,IF(D79="jährlich",C79/12,C79)))))</x:f>
      </x:c>
      <x:c r="F79" s="36" t="str">
        <x:f>IF(E79="","",E79*12)</x:f>
      </x:c>
      <x:c r="G79" s="26"/>
      <x:c r="H79" s="26"/>
    </x:row>
    <x:row r="80">
      <x:c r="A80" s="26"/>
      <x:c r="B80" s="26"/>
      <x:c r="C80" s="28"/>
      <x:c r="D80" s="28"/>
      <x:c r="E80" s="36" t="str">
        <x:f>IF(C80="","",IF(D80="monatlich",C80,IF(D80="vierteljährlich",C80/3,IF(D80="halbjährlich",C80/6,IF(D80="jährlich",C80/12,C80)))))</x:f>
      </x:c>
      <x:c r="F80" s="36" t="str">
        <x:f>IF(E80="","",E80*12)</x:f>
      </x:c>
      <x:c r="G80" s="26"/>
      <x:c r="H80" s="26"/>
    </x:row>
    <x:row r="81">
      <x:c r="A81" s="26"/>
      <x:c r="B81" s="26"/>
      <x:c r="C81" s="28"/>
      <x:c r="D81" s="28"/>
      <x:c r="E81" s="36" t="str">
        <x:f>IF(C81="","",IF(D81="monatlich",C81,IF(D81="vierteljährlich",C81/3,IF(D81="halbjährlich",C81/6,IF(D81="jährlich",C81/12,C81)))))</x:f>
      </x:c>
      <x:c r="F81" s="36" t="str">
        <x:f>IF(E81="","",E81*12)</x:f>
      </x:c>
      <x:c r="G81" s="26"/>
      <x:c r="H81" s="26"/>
    </x:row>
    <x:row r="82">
      <x:c r="A82" s="26"/>
      <x:c r="B82" s="26"/>
      <x:c r="C82" s="28"/>
      <x:c r="D82" s="28"/>
      <x:c r="E82" s="36" t="str">
        <x:f>IF(C82="","",IF(D82="monatlich",C82,IF(D82="vierteljährlich",C82/3,IF(D82="halbjährlich",C82/6,IF(D82="jährlich",C82/12,C82)))))</x:f>
      </x:c>
      <x:c r="F82" s="36" t="str">
        <x:f>IF(E82="","",E82*12)</x:f>
      </x:c>
      <x:c r="G82" s="26"/>
      <x:c r="H82" s="26"/>
    </x:row>
    <x:row r="83">
      <x:c r="A83" s="26"/>
      <x:c r="B83" s="26"/>
      <x:c r="C83" s="28"/>
      <x:c r="D83" s="28"/>
      <x:c r="E83" s="36" t="str">
        <x:f>IF(C83="","",IF(D83="monatlich",C83,IF(D83="vierteljährlich",C83/3,IF(D83="halbjährlich",C83/6,IF(D83="jährlich",C83/12,C83)))))</x:f>
      </x:c>
      <x:c r="F83" s="36" t="str">
        <x:f>IF(E83="","",E83*12)</x:f>
      </x:c>
      <x:c r="G83" s="26"/>
      <x:c r="H83" s="26"/>
    </x:row>
    <x:row r="84">
      <x:c r="A84" s="26"/>
      <x:c r="B84" s="26"/>
      <x:c r="C84" s="28"/>
      <x:c r="D84" s="28"/>
      <x:c r="E84" s="36" t="str">
        <x:f>IF(C84="","",IF(D84="monatlich",C84,IF(D84="vierteljährlich",C84/3,IF(D84="halbjährlich",C84/6,IF(D84="jährlich",C84/12,C84)))))</x:f>
      </x:c>
      <x:c r="F84" s="36" t="str">
        <x:f>IF(E84="","",E84*12)</x:f>
      </x:c>
      <x:c r="G84" s="26"/>
      <x:c r="H84" s="26"/>
    </x:row>
    <x:row r="85">
      <x:c r="A85" s="26"/>
      <x:c r="B85" s="26"/>
      <x:c r="C85" s="28"/>
      <x:c r="D85" s="28"/>
      <x:c r="E85" s="36" t="str">
        <x:f>IF(C85="","",IF(D85="monatlich",C85,IF(D85="vierteljährlich",C85/3,IF(D85="halbjährlich",C85/6,IF(D85="jährlich",C85/12,C85)))))</x:f>
      </x:c>
      <x:c r="F85" s="36" t="str">
        <x:f>IF(E85="","",E85*12)</x:f>
      </x:c>
      <x:c r="G85" s="26"/>
      <x:c r="H85" s="26"/>
    </x:row>
    <x:row r="86">
      <x:c r="A86" s="26"/>
      <x:c r="B86" s="26"/>
      <x:c r="C86" s="28"/>
      <x:c r="D86" s="28"/>
      <x:c r="E86" s="36" t="str">
        <x:f>IF(C86="","",IF(D86="monatlich",C86,IF(D86="vierteljährlich",C86/3,IF(D86="halbjährlich",C86/6,IF(D86="jährlich",C86/12,C86)))))</x:f>
      </x:c>
      <x:c r="F86" s="36" t="str">
        <x:f>IF(E86="","",E86*12)</x:f>
      </x:c>
      <x:c r="G86" s="26"/>
      <x:c r="H86" s="26"/>
    </x:row>
    <x:row r="87">
      <x:c r="A87" s="26"/>
      <x:c r="B87" s="26"/>
      <x:c r="C87" s="28"/>
      <x:c r="D87" s="28"/>
      <x:c r="E87" s="36" t="str">
        <x:f>IF(C87="","",IF(D87="monatlich",C87,IF(D87="vierteljährlich",C87/3,IF(D87="halbjährlich",C87/6,IF(D87="jährlich",C87/12,C87)))))</x:f>
      </x:c>
      <x:c r="F87" s="36" t="str">
        <x:f>IF(E87="","",E87*12)</x:f>
      </x:c>
      <x:c r="G87" s="26"/>
      <x:c r="H87" s="26"/>
    </x:row>
    <x:row r="88">
      <x:c r="A88" s="26"/>
      <x:c r="B88" s="26"/>
      <x:c r="C88" s="28"/>
      <x:c r="D88" s="28"/>
      <x:c r="E88" s="36" t="str">
        <x:f>IF(C88="","",IF(D88="monatlich",C88,IF(D88="vierteljährlich",C88/3,IF(D88="halbjährlich",C88/6,IF(D88="jährlich",C88/12,C88)))))</x:f>
      </x:c>
      <x:c r="F88" s="36" t="str">
        <x:f>IF(E88="","",E88*12)</x:f>
      </x:c>
      <x:c r="G88" s="26"/>
      <x:c r="H88" s="26"/>
    </x:row>
    <x:row r="89">
      <x:c r="A89" s="26"/>
      <x:c r="B89" s="26"/>
      <x:c r="C89" s="28"/>
      <x:c r="D89" s="28"/>
      <x:c r="E89" s="36" t="str">
        <x:f>IF(C89="","",IF(D89="monatlich",C89,IF(D89="vierteljährlich",C89/3,IF(D89="halbjährlich",C89/6,IF(D89="jährlich",C89/12,C89)))))</x:f>
      </x:c>
      <x:c r="F89" s="36" t="str">
        <x:f>IF(E89="","",E89*12)</x:f>
      </x:c>
      <x:c r="G89" s="26"/>
      <x:c r="H89" s="26"/>
    </x:row>
    <x:row r="90">
      <x:c r="A90" s="26"/>
      <x:c r="B90" s="26"/>
      <x:c r="C90" s="28"/>
      <x:c r="D90" s="28"/>
      <x:c r="E90" s="36" t="str">
        <x:f>IF(C90="","",IF(D90="monatlich",C90,IF(D90="vierteljährlich",C90/3,IF(D90="halbjährlich",C90/6,IF(D90="jährlich",C90/12,C90)))))</x:f>
      </x:c>
      <x:c r="F90" s="36" t="str">
        <x:f>IF(E90="","",E90*12)</x:f>
      </x:c>
      <x:c r="G90" s="26"/>
      <x:c r="H90" s="26"/>
    </x:row>
    <x:row r="91">
      <x:c r="A91" s="26"/>
      <x:c r="B91" s="26"/>
      <x:c r="C91" s="28"/>
      <x:c r="D91" s="28"/>
      <x:c r="E91" s="36" t="str">
        <x:f>IF(C91="","",IF(D91="monatlich",C91,IF(D91="vierteljährlich",C91/3,IF(D91="halbjährlich",C91/6,IF(D91="jährlich",C91/12,C91)))))</x:f>
      </x:c>
      <x:c r="F91" s="36" t="str">
        <x:f>IF(E91="","",E91*12)</x:f>
      </x:c>
      <x:c r="G91" s="26"/>
      <x:c r="H91" s="26"/>
    </x:row>
    <x:row r="92">
      <x:c r="A92" s="26"/>
      <x:c r="B92" s="26"/>
      <x:c r="C92" s="28"/>
      <x:c r="D92" s="28"/>
      <x:c r="E92" s="36" t="str">
        <x:f>IF(C92="","",IF(D92="monatlich",C92,IF(D92="vierteljährlich",C92/3,IF(D92="halbjährlich",C92/6,IF(D92="jährlich",C92/12,C92)))))</x:f>
      </x:c>
      <x:c r="F92" s="36" t="str">
        <x:f>IF(E92="","",E92*12)</x:f>
      </x:c>
      <x:c r="G92" s="26"/>
      <x:c r="H92" s="26"/>
    </x:row>
    <x:row r="93">
      <x:c r="A93" s="26"/>
      <x:c r="B93" s="26"/>
      <x:c r="C93" s="28"/>
      <x:c r="D93" s="28"/>
      <x:c r="E93" s="36" t="str">
        <x:f>IF(C93="","",IF(D93="monatlich",C93,IF(D93="vierteljährlich",C93/3,IF(D93="halbjährlich",C93/6,IF(D93="jährlich",C93/12,C93)))))</x:f>
      </x:c>
      <x:c r="F93" s="36" t="str">
        <x:f>IF(E93="","",E93*12)</x:f>
      </x:c>
      <x:c r="G93" s="26"/>
      <x:c r="H93" s="26"/>
    </x:row>
    <x:row r="94">
      <x:c r="A94" s="26"/>
      <x:c r="B94" s="26"/>
      <x:c r="C94" s="28"/>
      <x:c r="D94" s="28"/>
      <x:c r="E94" s="36" t="str">
        <x:f>IF(C94="","",IF(D94="monatlich",C94,IF(D94="vierteljährlich",C94/3,IF(D94="halbjährlich",C94/6,IF(D94="jährlich",C94/12,C94)))))</x:f>
      </x:c>
      <x:c r="F94" s="36" t="str">
        <x:f>IF(E94="","",E94*12)</x:f>
      </x:c>
      <x:c r="G94" s="26"/>
      <x:c r="H94" s="26"/>
    </x:row>
    <x:row r="95">
      <x:c r="A95" s="26"/>
      <x:c r="B95" s="26"/>
      <x:c r="C95" s="28"/>
      <x:c r="D95" s="28"/>
      <x:c r="E95" s="36" t="str">
        <x:f>IF(C95="","",IF(D95="monatlich",C95,IF(D95="vierteljährlich",C95/3,IF(D95="halbjährlich",C95/6,IF(D95="jährlich",C95/12,C95)))))</x:f>
      </x:c>
      <x:c r="F95" s="36" t="str">
        <x:f>IF(E95="","",E95*12)</x:f>
      </x:c>
      <x:c r="G95" s="26"/>
      <x:c r="H95" s="26"/>
    </x:row>
    <x:row r="96">
      <x:c r="A96" s="26"/>
      <x:c r="B96" s="26"/>
      <x:c r="C96" s="28"/>
      <x:c r="D96" s="28"/>
      <x:c r="E96" s="36" t="str">
        <x:f>IF(C96="","",IF(D96="monatlich",C96,IF(D96="vierteljährlich",C96/3,IF(D96="halbjährlich",C96/6,IF(D96="jährlich",C96/12,C96)))))</x:f>
      </x:c>
      <x:c r="F96" s="36" t="str">
        <x:f>IF(E96="","",E96*12)</x:f>
      </x:c>
      <x:c r="G96" s="26"/>
      <x:c r="H96" s="26"/>
    </x:row>
    <x:row r="97">
      <x:c r="A97" s="26"/>
      <x:c r="B97" s="26"/>
      <x:c r="C97" s="28"/>
      <x:c r="D97" s="28"/>
      <x:c r="E97" s="36" t="str">
        <x:f>IF(C97="","",IF(D97="monatlich",C97,IF(D97="vierteljährlich",C97/3,IF(D97="halbjährlich",C97/6,IF(D97="jährlich",C97/12,C97)))))</x:f>
      </x:c>
      <x:c r="F97" s="36" t="str">
        <x:f>IF(E97="","",E97*12)</x:f>
      </x:c>
      <x:c r="G97" s="26"/>
      <x:c r="H97" s="26"/>
    </x:row>
    <x:row r="98">
      <x:c r="A98" s="26"/>
      <x:c r="B98" s="26"/>
      <x:c r="C98" s="28"/>
      <x:c r="D98" s="28"/>
      <x:c r="E98" s="36" t="str">
        <x:f>IF(C98="","",IF(D98="monatlich",C98,IF(D98="vierteljährlich",C98/3,IF(D98="halbjährlich",C98/6,IF(D98="jährlich",C98/12,C98)))))</x:f>
      </x:c>
      <x:c r="F98" s="36" t="str">
        <x:f>IF(E98="","",E98*12)</x:f>
      </x:c>
      <x:c r="G98" s="26"/>
      <x:c r="H98" s="26"/>
    </x:row>
    <x:row r="99">
      <x:c r="A99" s="26"/>
      <x:c r="B99" s="26"/>
      <x:c r="C99" s="28"/>
      <x:c r="D99" s="28"/>
      <x:c r="E99" s="36" t="str">
        <x:f>IF(C99="","",IF(D99="monatlich",C99,IF(D99="vierteljährlich",C99/3,IF(D99="halbjährlich",C99/6,IF(D99="jährlich",C99/12,C99)))))</x:f>
      </x:c>
      <x:c r="F99" s="36" t="str">
        <x:f>IF(E99="","",E99*12)</x:f>
      </x:c>
      <x:c r="G99" s="26"/>
      <x:c r="H99" s="26"/>
    </x:row>
    <x:row r="100">
      <x:c r="A100" s="26"/>
      <x:c r="B100" s="26"/>
      <x:c r="C100" s="28"/>
      <x:c r="D100" s="28"/>
      <x:c r="E100" s="36" t="str">
        <x:f>IF(C100="","",IF(D100="monatlich",C100,IF(D100="vierteljährlich",C100/3,IF(D100="halbjährlich",C100/6,IF(D100="jährlich",C100/12,C100)))))</x:f>
      </x:c>
      <x:c r="F100" s="36" t="str">
        <x:f>IF(E100="","",E100*12)</x:f>
      </x:c>
      <x:c r="G100" s="26"/>
      <x:c r="H100" s="26"/>
    </x:row>
  </x:sheetData>
  <x:mergeCells>
    <x:mergeCell ref="A1:H1"/>
    <x:mergeCell ref="A2:H2"/>
  </x:mergeCells>
  <x:dataValidations count="2">
    <x:dataValidation type="list" sqref="D5:D100">
      <x:formula1>"monatlich,vierteljährlich,halbjährlich,jährlich"</x:formula1>
    </x:dataValidation>
    <x:dataValidation type="list" sqref="H5:H100">
      <x:formula1>"Ja,Nein"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533cfb2299f54e77"/>
  </x:tableParts>
</x:worksheet>
</file>

<file path=xl/worksheets/sheet6.xml><?xml version="1.0" encoding="utf-8"?>
<x:worksheet xmlns:x="http://schemas.openxmlformats.org/spreadsheetml/2006/main">
  <x:sheetFormatPr defaultRowHeight="15"/>
  <x:cols>
    <x:col min="1" max="1" width="22" hidden="0" customWidth="1"/>
    <x:col min="2" max="2" width="22" hidden="0" customWidth="1"/>
    <x:col min="3" max="3" width="22" hidden="0" customWidth="1"/>
    <x:col min="4" max="4" width="22" hidden="0" customWidth="1"/>
    <x:col min="5" max="5" width="22" hidden="0" customWidth="1"/>
    <x:col min="6" max="6" width="22" hidden="0" customWidth="1"/>
    <x:col min="7" max="7" width="22" hidden="0" customWidth="1"/>
  </x:cols>
  <x:sheetData>
    <x:row r="1" ht="34" customHeight="1">
      <x:c r="A1" s="68" t="str">
        <x:v>Jahreskosten</x:v>
      </x:c>
      <x:c r="B1" s="68"/>
      <x:c r="C1" s="68"/>
      <x:c r="D1" s="68"/>
      <x:c r="E1" s="68"/>
      <x:c r="F1" s="68"/>
      <x:c r="G1" s="68"/>
      <x:c r="H1" s="70"/>
    </x:row>
    <x:row r="2" ht="28" customHeight="1">
      <x:c r="A2" s="10" t="str">
        <x:v>Unregelmäßige Kosten auf Monatsbasis planbar machen</x:v>
      </x:c>
      <x:c r="B2" s="10"/>
      <x:c r="C2" s="10"/>
      <x:c r="D2" s="10"/>
      <x:c r="E2" s="10"/>
      <x:c r="F2" s="10"/>
      <x:c r="G2" s="10"/>
    </x:row>
    <x:row r="4">
      <x:c r="A4" s="18" t="str">
        <x:v>Kategorie</x:v>
      </x:c>
      <x:c r="B4" s="18" t="str">
        <x:v>Kostenart</x:v>
      </x:c>
      <x:c r="C4" s="18" t="str">
        <x:v>Jahresbetrag</x:v>
      </x:c>
      <x:c r="D4" s="18" t="str">
        <x:v>Fällig im Monat</x:v>
      </x:c>
      <x:c r="E4" s="18" t="str">
        <x:v>Monatsrücklage</x:v>
      </x:c>
      <x:c r="F4" s="18" t="str">
        <x:v>Bereits zurückgelegt</x:v>
      </x:c>
      <x:c r="G4" s="18" t="str">
        <x:v>Deckung</x:v>
      </x:c>
    </x:row>
    <x:row r="5">
      <x:c r="A5" s="26" t="str">
        <x:v>Mobilität</x:v>
      </x:c>
      <x:c r="B5" s="26" t="str">
        <x:v>Kfz-Steuer</x:v>
      </x:c>
      <x:c r="C5" s="28" t="n">
        <x:v>180</x:v>
      </x:c>
      <x:c r="D5" s="28" t="n">
        <x:v>2</x:v>
      </x:c>
      <x:c r="E5" s="36" t="n">
        <x:f>IF(C5="","",C5/12)</x:f>
        <x:v>15</x:v>
      </x:c>
      <x:c r="F5" s="36" t="n">
        <x:v>180</x:v>
      </x:c>
      <x:c r="G5" s="38" t="n">
        <x:f>IF(C5="","",IF(C5=0,0,F5/C5))</x:f>
        <x:v>1</x:v>
      </x:c>
    </x:row>
    <x:row r="6">
      <x:c r="A6" s="26" t="str">
        <x:v>Versicherungen</x:v>
      </x:c>
      <x:c r="B6" s="26" t="str">
        <x:v>Hausrat</x:v>
      </x:c>
      <x:c r="C6" s="28" t="n">
        <x:v>96</x:v>
      </x:c>
      <x:c r="D6" s="28" t="n">
        <x:v>6</x:v>
      </x:c>
      <x:c r="E6" s="36" t="n">
        <x:f>IF(C6="","",C6/12)</x:f>
        <x:v>8</x:v>
      </x:c>
      <x:c r="F6" s="36" t="n">
        <x:v>50</x:v>
      </x:c>
      <x:c r="G6" s="38" t="n">
        <x:f>IF(C6="","",IF(C6=0,0,F6/C6))</x:f>
        <x:v>0.5208333333333334</x:v>
      </x:c>
    </x:row>
    <x:row r="7">
      <x:c r="A7" s="26" t="str">
        <x:v>Freizeit</x:v>
      </x:c>
      <x:c r="B7" s="26" t="str">
        <x:v>Urlaub</x:v>
      </x:c>
      <x:c r="C7" s="28" t="n">
        <x:v>2400</x:v>
      </x:c>
      <x:c r="D7" s="28" t="n">
        <x:v>7</x:v>
      </x:c>
      <x:c r="E7" s="36" t="n">
        <x:f>IF(C7="","",C7/12)</x:f>
        <x:v>200</x:v>
      </x:c>
      <x:c r="F7" s="36" t="n">
        <x:v>1200</x:v>
      </x:c>
      <x:c r="G7" s="38" t="n">
        <x:f>IF(C7="","",IF(C7=0,0,F7/C7))</x:f>
        <x:v>0.5</x:v>
      </x:c>
    </x:row>
    <x:row r="8">
      <x:c r="A8" s="26" t="str">
        <x:v>Wohnen</x:v>
      </x:c>
      <x:c r="B8" s="26" t="str">
        <x:v>Nebenkosten-Nachzahlung</x:v>
      </x:c>
      <x:c r="C8" s="28" t="n">
        <x:v>600</x:v>
      </x:c>
      <x:c r="D8" s="28" t="n">
        <x:v>11</x:v>
      </x:c>
      <x:c r="E8" s="36" t="n">
        <x:f>IF(C8="","",C8/12)</x:f>
        <x:v>50</x:v>
      </x:c>
      <x:c r="F8" s="36" t="n">
        <x:v>300</x:v>
      </x:c>
      <x:c r="G8" s="38" t="n">
        <x:f>IF(C8="","",IF(C8=0,0,F8/C8))</x:f>
        <x:v>0.5</x:v>
      </x:c>
    </x:row>
    <x:row r="9">
      <x:c r="A9" s="26" t="str">
        <x:v>Sonstiges</x:v>
      </x:c>
      <x:c r="B9" s="26" t="str">
        <x:v>Weihnachten</x:v>
      </x:c>
      <x:c r="C9" s="28" t="n">
        <x:v>900</x:v>
      </x:c>
      <x:c r="D9" s="28" t="n">
        <x:v>12</x:v>
      </x:c>
      <x:c r="E9" s="36" t="n">
        <x:f>IF(C9="","",C9/12)</x:f>
        <x:v>75</x:v>
      </x:c>
      <x:c r="F9" s="36" t="n">
        <x:v>300</x:v>
      </x:c>
      <x:c r="G9" s="38" t="n">
        <x:f>IF(C9="","",IF(C9=0,0,F9/C9))</x:f>
        <x:v>0.3333333333333333</x:v>
      </x:c>
    </x:row>
    <x:row r="10">
      <x:c r="A10" s="26"/>
      <x:c r="B10" s="26"/>
      <x:c r="C10" s="28"/>
      <x:c r="D10" s="28"/>
      <x:c r="E10" s="36" t="str">
        <x:f>IF(C10="","",C10/12)</x:f>
      </x:c>
      <x:c r="F10" s="36"/>
      <x:c r="G10" s="38" t="str">
        <x:f>IF(C10="","",IF(C10=0,0,F10/C10))</x:f>
      </x:c>
    </x:row>
    <x:row r="11">
      <x:c r="A11" s="26"/>
      <x:c r="B11" s="26"/>
      <x:c r="C11" s="28"/>
      <x:c r="D11" s="28"/>
      <x:c r="E11" s="36" t="str">
        <x:f>IF(C11="","",C11/12)</x:f>
      </x:c>
      <x:c r="F11" s="36"/>
      <x:c r="G11" s="38" t="str">
        <x:f>IF(C11="","",IF(C11=0,0,F11/C11))</x:f>
      </x:c>
    </x:row>
    <x:row r="12">
      <x:c r="A12" s="26"/>
      <x:c r="B12" s="26"/>
      <x:c r="C12" s="28"/>
      <x:c r="D12" s="28"/>
      <x:c r="E12" s="36" t="str">
        <x:f>IF(C12="","",C12/12)</x:f>
      </x:c>
      <x:c r="F12" s="36"/>
      <x:c r="G12" s="38" t="str">
        <x:f>IF(C12="","",IF(C12=0,0,F12/C12))</x:f>
      </x:c>
    </x:row>
    <x:row r="13">
      <x:c r="A13" s="26"/>
      <x:c r="B13" s="26"/>
      <x:c r="C13" s="28"/>
      <x:c r="D13" s="28"/>
      <x:c r="E13" s="36" t="str">
        <x:f>IF(C13="","",C13/12)</x:f>
      </x:c>
      <x:c r="F13" s="36"/>
      <x:c r="G13" s="38" t="str">
        <x:f>IF(C13="","",IF(C13=0,0,F13/C13))</x:f>
      </x:c>
    </x:row>
    <x:row r="14">
      <x:c r="A14" s="26"/>
      <x:c r="B14" s="26"/>
      <x:c r="C14" s="28"/>
      <x:c r="D14" s="28"/>
      <x:c r="E14" s="36" t="str">
        <x:f>IF(C14="","",C14/12)</x:f>
      </x:c>
      <x:c r="F14" s="36"/>
      <x:c r="G14" s="38" t="str">
        <x:f>IF(C14="","",IF(C14=0,0,F14/C14))</x:f>
      </x:c>
    </x:row>
    <x:row r="15">
      <x:c r="A15" s="26"/>
      <x:c r="B15" s="26"/>
      <x:c r="C15" s="28"/>
      <x:c r="D15" s="28"/>
      <x:c r="E15" s="36" t="str">
        <x:f>IF(C15="","",C15/12)</x:f>
      </x:c>
      <x:c r="F15" s="36"/>
      <x:c r="G15" s="38" t="str">
        <x:f>IF(C15="","",IF(C15=0,0,F15/C15))</x:f>
      </x:c>
    </x:row>
    <x:row r="16">
      <x:c r="A16" s="26"/>
      <x:c r="B16" s="26"/>
      <x:c r="C16" s="28"/>
      <x:c r="D16" s="28"/>
      <x:c r="E16" s="36" t="str">
        <x:f>IF(C16="","",C16/12)</x:f>
      </x:c>
      <x:c r="F16" s="36"/>
      <x:c r="G16" s="38" t="str">
        <x:f>IF(C16="","",IF(C16=0,0,F16/C16))</x:f>
      </x:c>
    </x:row>
    <x:row r="17">
      <x:c r="A17" s="26"/>
      <x:c r="B17" s="26"/>
      <x:c r="C17" s="28"/>
      <x:c r="D17" s="28"/>
      <x:c r="E17" s="36" t="str">
        <x:f>IF(C17="","",C17/12)</x:f>
      </x:c>
      <x:c r="F17" s="36"/>
      <x:c r="G17" s="38" t="str">
        <x:f>IF(C17="","",IF(C17=0,0,F17/C17))</x:f>
      </x:c>
    </x:row>
    <x:row r="18">
      <x:c r="A18" s="26"/>
      <x:c r="B18" s="26"/>
      <x:c r="C18" s="28"/>
      <x:c r="D18" s="28"/>
      <x:c r="E18" s="36" t="str">
        <x:f>IF(C18="","",C18/12)</x:f>
      </x:c>
      <x:c r="F18" s="36"/>
      <x:c r="G18" s="38" t="str">
        <x:f>IF(C18="","",IF(C18=0,0,F18/C18))</x:f>
      </x:c>
    </x:row>
    <x:row r="19">
      <x:c r="A19" s="26"/>
      <x:c r="B19" s="26"/>
      <x:c r="C19" s="28"/>
      <x:c r="D19" s="28"/>
      <x:c r="E19" s="36" t="str">
        <x:f>IF(C19="","",C19/12)</x:f>
      </x:c>
      <x:c r="F19" s="36"/>
      <x:c r="G19" s="38" t="str">
        <x:f>IF(C19="","",IF(C19=0,0,F19/C19))</x:f>
      </x:c>
    </x:row>
    <x:row r="20">
      <x:c r="A20" s="26"/>
      <x:c r="B20" s="26"/>
      <x:c r="C20" s="28"/>
      <x:c r="D20" s="28"/>
      <x:c r="E20" s="36" t="str">
        <x:f>IF(C20="","",C20/12)</x:f>
      </x:c>
      <x:c r="F20" s="36"/>
      <x:c r="G20" s="38" t="str">
        <x:f>IF(C20="","",IF(C20=0,0,F20/C20))</x:f>
      </x:c>
    </x:row>
    <x:row r="21">
      <x:c r="A21" s="26"/>
      <x:c r="B21" s="26"/>
      <x:c r="C21" s="28"/>
      <x:c r="D21" s="28"/>
      <x:c r="E21" s="36" t="str">
        <x:f>IF(C21="","",C21/12)</x:f>
      </x:c>
      <x:c r="F21" s="36"/>
      <x:c r="G21" s="38" t="str">
        <x:f>IF(C21="","",IF(C21=0,0,F21/C21))</x:f>
      </x:c>
    </x:row>
    <x:row r="22">
      <x:c r="A22" s="26"/>
      <x:c r="B22" s="26"/>
      <x:c r="C22" s="28"/>
      <x:c r="D22" s="28"/>
      <x:c r="E22" s="36" t="str">
        <x:f>IF(C22="","",C22/12)</x:f>
      </x:c>
      <x:c r="F22" s="36"/>
      <x:c r="G22" s="38" t="str">
        <x:f>IF(C22="","",IF(C22=0,0,F22/C22))</x:f>
      </x:c>
    </x:row>
    <x:row r="23">
      <x:c r="A23" s="26"/>
      <x:c r="B23" s="26"/>
      <x:c r="C23" s="28"/>
      <x:c r="D23" s="28"/>
      <x:c r="E23" s="36" t="str">
        <x:f>IF(C23="","",C23/12)</x:f>
      </x:c>
      <x:c r="F23" s="36"/>
      <x:c r="G23" s="38" t="str">
        <x:f>IF(C23="","",IF(C23=0,0,F23/C23))</x:f>
      </x:c>
    </x:row>
    <x:row r="24">
      <x:c r="A24" s="26"/>
      <x:c r="B24" s="26"/>
      <x:c r="C24" s="28"/>
      <x:c r="D24" s="28"/>
      <x:c r="E24" s="36" t="str">
        <x:f>IF(C24="","",C24/12)</x:f>
      </x:c>
      <x:c r="F24" s="36"/>
      <x:c r="G24" s="38" t="str">
        <x:f>IF(C24="","",IF(C24=0,0,F24/C24))</x:f>
      </x:c>
    </x:row>
    <x:row r="25">
      <x:c r="A25" s="26"/>
      <x:c r="B25" s="26"/>
      <x:c r="C25" s="28"/>
      <x:c r="D25" s="28"/>
      <x:c r="E25" s="36" t="str">
        <x:f>IF(C25="","",C25/12)</x:f>
      </x:c>
      <x:c r="F25" s="36"/>
      <x:c r="G25" s="38" t="str">
        <x:f>IF(C25="","",IF(C25=0,0,F25/C25))</x:f>
      </x:c>
    </x:row>
    <x:row r="26">
      <x:c r="A26" s="26"/>
      <x:c r="B26" s="26"/>
      <x:c r="C26" s="28"/>
      <x:c r="D26" s="28"/>
      <x:c r="E26" s="36" t="str">
        <x:f>IF(C26="","",C26/12)</x:f>
      </x:c>
      <x:c r="F26" s="36"/>
      <x:c r="G26" s="38" t="str">
        <x:f>IF(C26="","",IF(C26=0,0,F26/C26))</x:f>
      </x:c>
    </x:row>
    <x:row r="27">
      <x:c r="A27" s="26"/>
      <x:c r="B27" s="26"/>
      <x:c r="C27" s="28"/>
      <x:c r="D27" s="28"/>
      <x:c r="E27" s="36" t="str">
        <x:f>IF(C27="","",C27/12)</x:f>
      </x:c>
      <x:c r="F27" s="36"/>
      <x:c r="G27" s="38" t="str">
        <x:f>IF(C27="","",IF(C27=0,0,F27/C27))</x:f>
      </x:c>
    </x:row>
    <x:row r="28">
      <x:c r="A28" s="26"/>
      <x:c r="B28" s="26"/>
      <x:c r="C28" s="28"/>
      <x:c r="D28" s="28"/>
      <x:c r="E28" s="36" t="str">
        <x:f>IF(C28="","",C28/12)</x:f>
      </x:c>
      <x:c r="F28" s="36"/>
      <x:c r="G28" s="38" t="str">
        <x:f>IF(C28="","",IF(C28=0,0,F28/C28))</x:f>
      </x:c>
    </x:row>
    <x:row r="29">
      <x:c r="A29" s="26"/>
      <x:c r="B29" s="26"/>
      <x:c r="C29" s="28"/>
      <x:c r="D29" s="28"/>
      <x:c r="E29" s="36" t="str">
        <x:f>IF(C29="","",C29/12)</x:f>
      </x:c>
      <x:c r="F29" s="36"/>
      <x:c r="G29" s="38" t="str">
        <x:f>IF(C29="","",IF(C29=0,0,F29/C29))</x:f>
      </x:c>
    </x:row>
    <x:row r="30">
      <x:c r="A30" s="26"/>
      <x:c r="B30" s="26"/>
      <x:c r="C30" s="28"/>
      <x:c r="D30" s="28"/>
      <x:c r="E30" s="36" t="str">
        <x:f>IF(C30="","",C30/12)</x:f>
      </x:c>
      <x:c r="F30" s="36"/>
      <x:c r="G30" s="38" t="str">
        <x:f>IF(C30="","",IF(C30=0,0,F30/C30))</x:f>
      </x:c>
    </x:row>
    <x:row r="31">
      <x:c r="A31" s="26"/>
      <x:c r="B31" s="26"/>
      <x:c r="C31" s="28"/>
      <x:c r="D31" s="28"/>
      <x:c r="E31" s="36" t="str">
        <x:f>IF(C31="","",C31/12)</x:f>
      </x:c>
      <x:c r="F31" s="36"/>
      <x:c r="G31" s="38" t="str">
        <x:f>IF(C31="","",IF(C31=0,0,F31/C31))</x:f>
      </x:c>
    </x:row>
    <x:row r="32">
      <x:c r="A32" s="26"/>
      <x:c r="B32" s="26"/>
      <x:c r="C32" s="28"/>
      <x:c r="D32" s="28"/>
      <x:c r="E32" s="36" t="str">
        <x:f>IF(C32="","",C32/12)</x:f>
      </x:c>
      <x:c r="F32" s="36"/>
      <x:c r="G32" s="38" t="str">
        <x:f>IF(C32="","",IF(C32=0,0,F32/C32))</x:f>
      </x:c>
    </x:row>
    <x:row r="33">
      <x:c r="A33" s="26"/>
      <x:c r="B33" s="26"/>
      <x:c r="C33" s="28"/>
      <x:c r="D33" s="28"/>
      <x:c r="E33" s="36" t="str">
        <x:f>IF(C33="","",C33/12)</x:f>
      </x:c>
      <x:c r="F33" s="36"/>
      <x:c r="G33" s="38" t="str">
        <x:f>IF(C33="","",IF(C33=0,0,F33/C33))</x:f>
      </x:c>
    </x:row>
    <x:row r="34">
      <x:c r="A34" s="26"/>
      <x:c r="B34" s="26"/>
      <x:c r="C34" s="28"/>
      <x:c r="D34" s="28"/>
      <x:c r="E34" s="36" t="str">
        <x:f>IF(C34="","",C34/12)</x:f>
      </x:c>
      <x:c r="F34" s="36"/>
      <x:c r="G34" s="38" t="str">
        <x:f>IF(C34="","",IF(C34=0,0,F34/C34))</x:f>
      </x:c>
    </x:row>
    <x:row r="35">
      <x:c r="A35" s="26"/>
      <x:c r="B35" s="26"/>
      <x:c r="C35" s="28"/>
      <x:c r="D35" s="28"/>
      <x:c r="E35" s="36" t="str">
        <x:f>IF(C35="","",C35/12)</x:f>
      </x:c>
      <x:c r="F35" s="36"/>
      <x:c r="G35" s="38" t="str">
        <x:f>IF(C35="","",IF(C35=0,0,F35/C35))</x:f>
      </x:c>
    </x:row>
    <x:row r="36">
      <x:c r="A36" s="26"/>
      <x:c r="B36" s="26"/>
      <x:c r="C36" s="28"/>
      <x:c r="D36" s="28"/>
      <x:c r="E36" s="36" t="str">
        <x:f>IF(C36="","",C36/12)</x:f>
      </x:c>
      <x:c r="F36" s="36"/>
      <x:c r="G36" s="38" t="str">
        <x:f>IF(C36="","",IF(C36=0,0,F36/C36))</x:f>
      </x:c>
    </x:row>
    <x:row r="37">
      <x:c r="A37" s="26"/>
      <x:c r="B37" s="26"/>
      <x:c r="C37" s="28"/>
      <x:c r="D37" s="28"/>
      <x:c r="E37" s="36" t="str">
        <x:f>IF(C37="","",C37/12)</x:f>
      </x:c>
      <x:c r="F37" s="36"/>
      <x:c r="G37" s="38" t="str">
        <x:f>IF(C37="","",IF(C37=0,0,F37/C37))</x:f>
      </x:c>
    </x:row>
    <x:row r="38">
      <x:c r="A38" s="26"/>
      <x:c r="B38" s="26"/>
      <x:c r="C38" s="28"/>
      <x:c r="D38" s="28"/>
      <x:c r="E38" s="36" t="str">
        <x:f>IF(C38="","",C38/12)</x:f>
      </x:c>
      <x:c r="F38" s="36"/>
      <x:c r="G38" s="38" t="str">
        <x:f>IF(C38="","",IF(C38=0,0,F38/C38))</x:f>
      </x:c>
    </x:row>
    <x:row r="39">
      <x:c r="A39" s="26"/>
      <x:c r="B39" s="26"/>
      <x:c r="C39" s="28"/>
      <x:c r="D39" s="28"/>
      <x:c r="E39" s="36" t="str">
        <x:f>IF(C39="","",C39/12)</x:f>
      </x:c>
      <x:c r="F39" s="36"/>
      <x:c r="G39" s="38" t="str">
        <x:f>IF(C39="","",IF(C39=0,0,F39/C39))</x:f>
      </x:c>
    </x:row>
    <x:row r="40">
      <x:c r="A40" s="26"/>
      <x:c r="B40" s="26"/>
      <x:c r="C40" s="28"/>
      <x:c r="D40" s="28"/>
      <x:c r="E40" s="36" t="str">
        <x:f>IF(C40="","",C40/12)</x:f>
      </x:c>
      <x:c r="F40" s="36"/>
      <x:c r="G40" s="38" t="str">
        <x:f>IF(C40="","",IF(C40=0,0,F40/C40))</x:f>
      </x:c>
    </x:row>
    <x:row r="41">
      <x:c r="A41" s="26"/>
      <x:c r="B41" s="26"/>
      <x:c r="C41" s="28"/>
      <x:c r="D41" s="28"/>
      <x:c r="E41" s="36" t="str">
        <x:f>IF(C41="","",C41/12)</x:f>
      </x:c>
      <x:c r="F41" s="36"/>
      <x:c r="G41" s="38" t="str">
        <x:f>IF(C41="","",IF(C41=0,0,F41/C41))</x:f>
      </x:c>
    </x:row>
    <x:row r="42">
      <x:c r="A42" s="26"/>
      <x:c r="B42" s="26"/>
      <x:c r="C42" s="28"/>
      <x:c r="D42" s="28"/>
      <x:c r="E42" s="36" t="str">
        <x:f>IF(C42="","",C42/12)</x:f>
      </x:c>
      <x:c r="F42" s="36"/>
      <x:c r="G42" s="38" t="str">
        <x:f>IF(C42="","",IF(C42=0,0,F42/C42))</x:f>
      </x:c>
    </x:row>
    <x:row r="43">
      <x:c r="A43" s="26"/>
      <x:c r="B43" s="26"/>
      <x:c r="C43" s="28"/>
      <x:c r="D43" s="28"/>
      <x:c r="E43" s="36" t="str">
        <x:f>IF(C43="","",C43/12)</x:f>
      </x:c>
      <x:c r="F43" s="36"/>
      <x:c r="G43" s="38" t="str">
        <x:f>IF(C43="","",IF(C43=0,0,F43/C43))</x:f>
      </x:c>
    </x:row>
    <x:row r="44">
      <x:c r="A44" s="26"/>
      <x:c r="B44" s="26"/>
      <x:c r="C44" s="28"/>
      <x:c r="D44" s="28"/>
      <x:c r="E44" s="36" t="str">
        <x:f>IF(C44="","",C44/12)</x:f>
      </x:c>
      <x:c r="F44" s="36"/>
      <x:c r="G44" s="38" t="str">
        <x:f>IF(C44="","",IF(C44=0,0,F44/C44))</x:f>
      </x:c>
    </x:row>
    <x:row r="45">
      <x:c r="A45" s="26"/>
      <x:c r="B45" s="26"/>
      <x:c r="C45" s="28"/>
      <x:c r="D45" s="28"/>
      <x:c r="E45" s="36" t="str">
        <x:f>IF(C45="","",C45/12)</x:f>
      </x:c>
      <x:c r="F45" s="36"/>
      <x:c r="G45" s="38" t="str">
        <x:f>IF(C45="","",IF(C45=0,0,F45/C45))</x:f>
      </x:c>
    </x:row>
    <x:row r="46">
      <x:c r="A46" s="26"/>
      <x:c r="B46" s="26"/>
      <x:c r="C46" s="28"/>
      <x:c r="D46" s="28"/>
      <x:c r="E46" s="36" t="str">
        <x:f>IF(C46="","",C46/12)</x:f>
      </x:c>
      <x:c r="F46" s="36"/>
      <x:c r="G46" s="38" t="str">
        <x:f>IF(C46="","",IF(C46=0,0,F46/C46))</x:f>
      </x:c>
    </x:row>
    <x:row r="47">
      <x:c r="A47" s="26"/>
      <x:c r="B47" s="26"/>
      <x:c r="C47" s="28"/>
      <x:c r="D47" s="28"/>
      <x:c r="E47" s="36" t="str">
        <x:f>IF(C47="","",C47/12)</x:f>
      </x:c>
      <x:c r="F47" s="36"/>
      <x:c r="G47" s="38" t="str">
        <x:f>IF(C47="","",IF(C47=0,0,F47/C47))</x:f>
      </x:c>
    </x:row>
    <x:row r="48">
      <x:c r="A48" s="26"/>
      <x:c r="B48" s="26"/>
      <x:c r="C48" s="28"/>
      <x:c r="D48" s="28"/>
      <x:c r="E48" s="36" t="str">
        <x:f>IF(C48="","",C48/12)</x:f>
      </x:c>
      <x:c r="F48" s="36"/>
      <x:c r="G48" s="38" t="str">
        <x:f>IF(C48="","",IF(C48=0,0,F48/C48))</x:f>
      </x:c>
    </x:row>
    <x:row r="49">
      <x:c r="A49" s="26"/>
      <x:c r="B49" s="26"/>
      <x:c r="C49" s="28"/>
      <x:c r="D49" s="28"/>
      <x:c r="E49" s="36" t="str">
        <x:f>IF(C49="","",C49/12)</x:f>
      </x:c>
      <x:c r="F49" s="36"/>
      <x:c r="G49" s="38" t="str">
        <x:f>IF(C49="","",IF(C49=0,0,F49/C49))</x:f>
      </x:c>
    </x:row>
    <x:row r="50">
      <x:c r="A50" s="26"/>
      <x:c r="B50" s="26"/>
      <x:c r="C50" s="28"/>
      <x:c r="D50" s="28"/>
      <x:c r="E50" s="36" t="str">
        <x:f>IF(C50="","",C50/12)</x:f>
      </x:c>
      <x:c r="F50" s="36"/>
      <x:c r="G50" s="38" t="str">
        <x:f>IF(C50="","",IF(C50=0,0,F50/C50))</x:f>
      </x:c>
    </x:row>
    <x:row r="51">
      <x:c r="A51" s="26"/>
      <x:c r="B51" s="26"/>
      <x:c r="C51" s="28"/>
      <x:c r="D51" s="28"/>
      <x:c r="E51" s="36" t="str">
        <x:f>IF(C51="","",C51/12)</x:f>
      </x:c>
      <x:c r="F51" s="36"/>
      <x:c r="G51" s="38" t="str">
        <x:f>IF(C51="","",IF(C51=0,0,F51/C51))</x:f>
      </x:c>
    </x:row>
    <x:row r="52">
      <x:c r="A52" s="26"/>
      <x:c r="B52" s="26"/>
      <x:c r="C52" s="28"/>
      <x:c r="D52" s="28"/>
      <x:c r="E52" s="36" t="str">
        <x:f>IF(C52="","",C52/12)</x:f>
      </x:c>
      <x:c r="F52" s="36"/>
      <x:c r="G52" s="38" t="str">
        <x:f>IF(C52="","",IF(C52=0,0,F52/C52))</x:f>
      </x:c>
    </x:row>
    <x:row r="53">
      <x:c r="A53" s="26"/>
      <x:c r="B53" s="26"/>
      <x:c r="C53" s="28"/>
      <x:c r="D53" s="28"/>
      <x:c r="E53" s="36" t="str">
        <x:f>IF(C53="","",C53/12)</x:f>
      </x:c>
      <x:c r="F53" s="36"/>
      <x:c r="G53" s="38" t="str">
        <x:f>IF(C53="","",IF(C53=0,0,F53/C53))</x:f>
      </x:c>
    </x:row>
    <x:row r="54">
      <x:c r="A54" s="26"/>
      <x:c r="B54" s="26"/>
      <x:c r="C54" s="28"/>
      <x:c r="D54" s="28"/>
      <x:c r="E54" s="36" t="str">
        <x:f>IF(C54="","",C54/12)</x:f>
      </x:c>
      <x:c r="F54" s="36"/>
      <x:c r="G54" s="38" t="str">
        <x:f>IF(C54="","",IF(C54=0,0,F54/C54))</x:f>
      </x:c>
    </x:row>
    <x:row r="55">
      <x:c r="A55" s="26"/>
      <x:c r="B55" s="26"/>
      <x:c r="C55" s="28"/>
      <x:c r="D55" s="28"/>
      <x:c r="E55" s="36" t="str">
        <x:f>IF(C55="","",C55/12)</x:f>
      </x:c>
      <x:c r="F55" s="36"/>
      <x:c r="G55" s="38" t="str">
        <x:f>IF(C55="","",IF(C55=0,0,F55/C55))</x:f>
      </x:c>
    </x:row>
    <x:row r="56">
      <x:c r="A56" s="26"/>
      <x:c r="B56" s="26"/>
      <x:c r="C56" s="28"/>
      <x:c r="D56" s="28"/>
      <x:c r="E56" s="36" t="str">
        <x:f>IF(C56="","",C56/12)</x:f>
      </x:c>
      <x:c r="F56" s="36"/>
      <x:c r="G56" s="38" t="str">
        <x:f>IF(C56="","",IF(C56=0,0,F56/C56))</x:f>
      </x:c>
    </x:row>
    <x:row r="57">
      <x:c r="A57" s="26"/>
      <x:c r="B57" s="26"/>
      <x:c r="C57" s="28"/>
      <x:c r="D57" s="28"/>
      <x:c r="E57" s="36" t="str">
        <x:f>IF(C57="","",C57/12)</x:f>
      </x:c>
      <x:c r="F57" s="36"/>
      <x:c r="G57" s="38" t="str">
        <x:f>IF(C57="","",IF(C57=0,0,F57/C57))</x:f>
      </x:c>
    </x:row>
    <x:row r="58">
      <x:c r="A58" s="26"/>
      <x:c r="B58" s="26"/>
      <x:c r="C58" s="28"/>
      <x:c r="D58" s="28"/>
      <x:c r="E58" s="36" t="str">
        <x:f>IF(C58="","",C58/12)</x:f>
      </x:c>
      <x:c r="F58" s="36"/>
      <x:c r="G58" s="38" t="str">
        <x:f>IF(C58="","",IF(C58=0,0,F58/C58))</x:f>
      </x:c>
    </x:row>
    <x:row r="59">
      <x:c r="A59" s="26"/>
      <x:c r="B59" s="26"/>
      <x:c r="C59" s="28"/>
      <x:c r="D59" s="28"/>
      <x:c r="E59" s="36" t="str">
        <x:f>IF(C59="","",C59/12)</x:f>
      </x:c>
      <x:c r="F59" s="36"/>
      <x:c r="G59" s="38" t="str">
        <x:f>IF(C59="","",IF(C59=0,0,F59/C59))</x:f>
      </x:c>
    </x:row>
    <x:row r="60">
      <x:c r="A60" s="26"/>
      <x:c r="B60" s="26"/>
      <x:c r="C60" s="28"/>
      <x:c r="D60" s="28"/>
      <x:c r="E60" s="36" t="str">
        <x:f>IF(C60="","",C60/12)</x:f>
      </x:c>
      <x:c r="F60" s="36"/>
      <x:c r="G60" s="38" t="str">
        <x:f>IF(C60="","",IF(C60=0,0,F60/C60))</x:f>
      </x:c>
    </x:row>
    <x:row r="61">
      <x:c r="A61" s="26"/>
      <x:c r="B61" s="26"/>
      <x:c r="C61" s="28"/>
      <x:c r="D61" s="28"/>
      <x:c r="E61" s="36" t="str">
        <x:f>IF(C61="","",C61/12)</x:f>
      </x:c>
      <x:c r="F61" s="36"/>
      <x:c r="G61" s="38" t="str">
        <x:f>IF(C61="","",IF(C61=0,0,F61/C61))</x:f>
      </x:c>
    </x:row>
    <x:row r="62">
      <x:c r="A62" s="26"/>
      <x:c r="B62" s="26"/>
      <x:c r="C62" s="28"/>
      <x:c r="D62" s="28"/>
      <x:c r="E62" s="36" t="str">
        <x:f>IF(C62="","",C62/12)</x:f>
      </x:c>
      <x:c r="F62" s="36"/>
      <x:c r="G62" s="38" t="str">
        <x:f>IF(C62="","",IF(C62=0,0,F62/C62))</x:f>
      </x:c>
    </x:row>
    <x:row r="63">
      <x:c r="A63" s="26"/>
      <x:c r="B63" s="26"/>
      <x:c r="C63" s="28"/>
      <x:c r="D63" s="28"/>
      <x:c r="E63" s="36" t="str">
        <x:f>IF(C63="","",C63/12)</x:f>
      </x:c>
      <x:c r="F63" s="36"/>
      <x:c r="G63" s="38" t="str">
        <x:f>IF(C63="","",IF(C63=0,0,F63/C63))</x:f>
      </x:c>
    </x:row>
    <x:row r="64">
      <x:c r="A64" s="26"/>
      <x:c r="B64" s="26"/>
      <x:c r="C64" s="28"/>
      <x:c r="D64" s="28"/>
      <x:c r="E64" s="36" t="str">
        <x:f>IF(C64="","",C64/12)</x:f>
      </x:c>
      <x:c r="F64" s="36"/>
      <x:c r="G64" s="38" t="str">
        <x:f>IF(C64="","",IF(C64=0,0,F64/C64))</x:f>
      </x:c>
    </x:row>
    <x:row r="65">
      <x:c r="A65" s="26"/>
      <x:c r="B65" s="26"/>
      <x:c r="C65" s="28"/>
      <x:c r="D65" s="28"/>
      <x:c r="E65" s="36" t="str">
        <x:f>IF(C65="","",C65/12)</x:f>
      </x:c>
      <x:c r="F65" s="36"/>
      <x:c r="G65" s="38" t="str">
        <x:f>IF(C65="","",IF(C65=0,0,F65/C65))</x:f>
      </x:c>
    </x:row>
    <x:row r="66">
      <x:c r="A66" s="26"/>
      <x:c r="B66" s="26"/>
      <x:c r="C66" s="28"/>
      <x:c r="D66" s="28"/>
      <x:c r="E66" s="36" t="str">
        <x:f>IF(C66="","",C66/12)</x:f>
      </x:c>
      <x:c r="F66" s="36"/>
      <x:c r="G66" s="38" t="str">
        <x:f>IF(C66="","",IF(C66=0,0,F66/C66))</x:f>
      </x:c>
    </x:row>
    <x:row r="67">
      <x:c r="A67" s="26"/>
      <x:c r="B67" s="26"/>
      <x:c r="C67" s="28"/>
      <x:c r="D67" s="28"/>
      <x:c r="E67" s="36" t="str">
        <x:f>IF(C67="","",C67/12)</x:f>
      </x:c>
      <x:c r="F67" s="36"/>
      <x:c r="G67" s="38" t="str">
        <x:f>IF(C67="","",IF(C67=0,0,F67/C67))</x:f>
      </x:c>
    </x:row>
    <x:row r="68">
      <x:c r="A68" s="26"/>
      <x:c r="B68" s="26"/>
      <x:c r="C68" s="28"/>
      <x:c r="D68" s="28"/>
      <x:c r="E68" s="36" t="str">
        <x:f>IF(C68="","",C68/12)</x:f>
      </x:c>
      <x:c r="F68" s="36"/>
      <x:c r="G68" s="38" t="str">
        <x:f>IF(C68="","",IF(C68=0,0,F68/C68))</x:f>
      </x:c>
    </x:row>
    <x:row r="69">
      <x:c r="A69" s="26"/>
      <x:c r="B69" s="26"/>
      <x:c r="C69" s="28"/>
      <x:c r="D69" s="28"/>
      <x:c r="E69" s="36" t="str">
        <x:f>IF(C69="","",C69/12)</x:f>
      </x:c>
      <x:c r="F69" s="36"/>
      <x:c r="G69" s="38" t="str">
        <x:f>IF(C69="","",IF(C69=0,0,F69/C69))</x:f>
      </x:c>
    </x:row>
    <x:row r="70">
      <x:c r="A70" s="26"/>
      <x:c r="B70" s="26"/>
      <x:c r="C70" s="28"/>
      <x:c r="D70" s="28"/>
      <x:c r="E70" s="36" t="str">
        <x:f>IF(C70="","",C70/12)</x:f>
      </x:c>
      <x:c r="F70" s="36"/>
      <x:c r="G70" s="38" t="str">
        <x:f>IF(C70="","",IF(C70=0,0,F70/C70))</x:f>
      </x:c>
    </x:row>
    <x:row r="71">
      <x:c r="A71" s="26"/>
      <x:c r="B71" s="26"/>
      <x:c r="C71" s="28"/>
      <x:c r="D71" s="28"/>
      <x:c r="E71" s="36" t="str">
        <x:f>IF(C71="","",C71/12)</x:f>
      </x:c>
      <x:c r="F71" s="36"/>
      <x:c r="G71" s="38" t="str">
        <x:f>IF(C71="","",IF(C71=0,0,F71/C71))</x:f>
      </x:c>
    </x:row>
    <x:row r="72">
      <x:c r="A72" s="26"/>
      <x:c r="B72" s="26"/>
      <x:c r="C72" s="28"/>
      <x:c r="D72" s="28"/>
      <x:c r="E72" s="36" t="str">
        <x:f>IF(C72="","",C72/12)</x:f>
      </x:c>
      <x:c r="F72" s="36"/>
      <x:c r="G72" s="38" t="str">
        <x:f>IF(C72="","",IF(C72=0,0,F72/C72))</x:f>
      </x:c>
    </x:row>
    <x:row r="73">
      <x:c r="A73" s="26"/>
      <x:c r="B73" s="26"/>
      <x:c r="C73" s="28"/>
      <x:c r="D73" s="28"/>
      <x:c r="E73" s="36" t="str">
        <x:f>IF(C73="","",C73/12)</x:f>
      </x:c>
      <x:c r="F73" s="36"/>
      <x:c r="G73" s="38" t="str">
        <x:f>IF(C73="","",IF(C73=0,0,F73/C73))</x:f>
      </x:c>
    </x:row>
    <x:row r="74">
      <x:c r="A74" s="26"/>
      <x:c r="B74" s="26"/>
      <x:c r="C74" s="28"/>
      <x:c r="D74" s="28"/>
      <x:c r="E74" s="36" t="str">
        <x:f>IF(C74="","",C74/12)</x:f>
      </x:c>
      <x:c r="F74" s="36"/>
      <x:c r="G74" s="38" t="str">
        <x:f>IF(C74="","",IF(C74=0,0,F74/C74))</x:f>
      </x:c>
    </x:row>
    <x:row r="75">
      <x:c r="A75" s="26"/>
      <x:c r="B75" s="26"/>
      <x:c r="C75" s="28"/>
      <x:c r="D75" s="28"/>
      <x:c r="E75" s="36" t="str">
        <x:f>IF(C75="","",C75/12)</x:f>
      </x:c>
      <x:c r="F75" s="36"/>
      <x:c r="G75" s="38" t="str">
        <x:f>IF(C75="","",IF(C75=0,0,F75/C75))</x:f>
      </x:c>
    </x:row>
    <x:row r="76">
      <x:c r="A76" s="26"/>
      <x:c r="B76" s="26"/>
      <x:c r="C76" s="28"/>
      <x:c r="D76" s="28"/>
      <x:c r="E76" s="36" t="str">
        <x:f>IF(C76="","",C76/12)</x:f>
      </x:c>
      <x:c r="F76" s="36"/>
      <x:c r="G76" s="38" t="str">
        <x:f>IF(C76="","",IF(C76=0,0,F76/C76))</x:f>
      </x:c>
    </x:row>
    <x:row r="77">
      <x:c r="A77" s="26"/>
      <x:c r="B77" s="26"/>
      <x:c r="C77" s="28"/>
      <x:c r="D77" s="28"/>
      <x:c r="E77" s="36" t="str">
        <x:f>IF(C77="","",C77/12)</x:f>
      </x:c>
      <x:c r="F77" s="36"/>
      <x:c r="G77" s="38" t="str">
        <x:f>IF(C77="","",IF(C77=0,0,F77/C77))</x:f>
      </x:c>
    </x:row>
    <x:row r="78">
      <x:c r="A78" s="26"/>
      <x:c r="B78" s="26"/>
      <x:c r="C78" s="28"/>
      <x:c r="D78" s="28"/>
      <x:c r="E78" s="36" t="str">
        <x:f>IF(C78="","",C78/12)</x:f>
      </x:c>
      <x:c r="F78" s="36"/>
      <x:c r="G78" s="38" t="str">
        <x:f>IF(C78="","",IF(C78=0,0,F78/C78))</x:f>
      </x:c>
    </x:row>
    <x:row r="79">
      <x:c r="A79" s="26"/>
      <x:c r="B79" s="26"/>
      <x:c r="C79" s="28"/>
      <x:c r="D79" s="28"/>
      <x:c r="E79" s="36" t="str">
        <x:f>IF(C79="","",C79/12)</x:f>
      </x:c>
      <x:c r="F79" s="36"/>
      <x:c r="G79" s="38" t="str">
        <x:f>IF(C79="","",IF(C79=0,0,F79/C79))</x:f>
      </x:c>
    </x:row>
    <x:row r="80">
      <x:c r="A80" s="26"/>
      <x:c r="B80" s="26"/>
      <x:c r="C80" s="28"/>
      <x:c r="D80" s="28"/>
      <x:c r="E80" s="36" t="str">
        <x:f>IF(C80="","",C80/12)</x:f>
      </x:c>
      <x:c r="F80" s="36"/>
      <x:c r="G80" s="38" t="str">
        <x:f>IF(C80="","",IF(C80=0,0,F80/C80))</x:f>
      </x:c>
    </x:row>
    <x:row r="81">
      <x:c r="A81" s="26"/>
      <x:c r="B81" s="26"/>
      <x:c r="C81" s="28"/>
      <x:c r="D81" s="28"/>
      <x:c r="E81" s="36" t="str">
        <x:f>IF(C81="","",C81/12)</x:f>
      </x:c>
      <x:c r="F81" s="36"/>
      <x:c r="G81" s="38" t="str">
        <x:f>IF(C81="","",IF(C81=0,0,F81/C81))</x:f>
      </x:c>
    </x:row>
    <x:row r="82">
      <x:c r="A82" s="26"/>
      <x:c r="B82" s="26"/>
      <x:c r="C82" s="28"/>
      <x:c r="D82" s="28"/>
      <x:c r="E82" s="36" t="str">
        <x:f>IF(C82="","",C82/12)</x:f>
      </x:c>
      <x:c r="F82" s="36"/>
      <x:c r="G82" s="38" t="str">
        <x:f>IF(C82="","",IF(C82=0,0,F82/C82))</x:f>
      </x:c>
    </x:row>
    <x:row r="83">
      <x:c r="A83" s="26"/>
      <x:c r="B83" s="26"/>
      <x:c r="C83" s="28"/>
      <x:c r="D83" s="28"/>
      <x:c r="E83" s="36" t="str">
        <x:f>IF(C83="","",C83/12)</x:f>
      </x:c>
      <x:c r="F83" s="36"/>
      <x:c r="G83" s="38" t="str">
        <x:f>IF(C83="","",IF(C83=0,0,F83/C83))</x:f>
      </x:c>
    </x:row>
    <x:row r="84">
      <x:c r="A84" s="26"/>
      <x:c r="B84" s="26"/>
      <x:c r="C84" s="28"/>
      <x:c r="D84" s="28"/>
      <x:c r="E84" s="36" t="str">
        <x:f>IF(C84="","",C84/12)</x:f>
      </x:c>
      <x:c r="F84" s="36"/>
      <x:c r="G84" s="38" t="str">
        <x:f>IF(C84="","",IF(C84=0,0,F84/C84))</x:f>
      </x:c>
    </x:row>
    <x:row r="85">
      <x:c r="A85" s="26"/>
      <x:c r="B85" s="26"/>
      <x:c r="C85" s="28"/>
      <x:c r="D85" s="28"/>
      <x:c r="E85" s="36" t="str">
        <x:f>IF(C85="","",C85/12)</x:f>
      </x:c>
      <x:c r="F85" s="36"/>
      <x:c r="G85" s="38" t="str">
        <x:f>IF(C85="","",IF(C85=0,0,F85/C85))</x:f>
      </x:c>
    </x:row>
    <x:row r="86">
      <x:c r="A86" s="26"/>
      <x:c r="B86" s="26"/>
      <x:c r="C86" s="28"/>
      <x:c r="D86" s="28"/>
      <x:c r="E86" s="36" t="str">
        <x:f>IF(C86="","",C86/12)</x:f>
      </x:c>
      <x:c r="F86" s="36"/>
      <x:c r="G86" s="38" t="str">
        <x:f>IF(C86="","",IF(C86=0,0,F86/C86))</x:f>
      </x:c>
    </x:row>
    <x:row r="87">
      <x:c r="A87" s="26"/>
      <x:c r="B87" s="26"/>
      <x:c r="C87" s="28"/>
      <x:c r="D87" s="28"/>
      <x:c r="E87" s="36" t="str">
        <x:f>IF(C87="","",C87/12)</x:f>
      </x:c>
      <x:c r="F87" s="36"/>
      <x:c r="G87" s="38" t="str">
        <x:f>IF(C87="","",IF(C87=0,0,F87/C87))</x:f>
      </x:c>
    </x:row>
    <x:row r="88">
      <x:c r="A88" s="26"/>
      <x:c r="B88" s="26"/>
      <x:c r="C88" s="28"/>
      <x:c r="D88" s="28"/>
      <x:c r="E88" s="36" t="str">
        <x:f>IF(C88="","",C88/12)</x:f>
      </x:c>
      <x:c r="F88" s="36"/>
      <x:c r="G88" s="38" t="str">
        <x:f>IF(C88="","",IF(C88=0,0,F88/C88))</x:f>
      </x:c>
    </x:row>
    <x:row r="89">
      <x:c r="A89" s="26"/>
      <x:c r="B89" s="26"/>
      <x:c r="C89" s="28"/>
      <x:c r="D89" s="28"/>
      <x:c r="E89" s="36" t="str">
        <x:f>IF(C89="","",C89/12)</x:f>
      </x:c>
      <x:c r="F89" s="36"/>
      <x:c r="G89" s="38" t="str">
        <x:f>IF(C89="","",IF(C89=0,0,F89/C89))</x:f>
      </x:c>
    </x:row>
    <x:row r="90">
      <x:c r="A90" s="26"/>
      <x:c r="B90" s="26"/>
      <x:c r="C90" s="28"/>
      <x:c r="D90" s="28"/>
      <x:c r="E90" s="36" t="str">
        <x:f>IF(C90="","",C90/12)</x:f>
      </x:c>
      <x:c r="F90" s="36"/>
      <x:c r="G90" s="38" t="str">
        <x:f>IF(C90="","",IF(C90=0,0,F90/C90))</x:f>
      </x:c>
    </x:row>
    <x:row r="91">
      <x:c r="A91" s="26"/>
      <x:c r="B91" s="26"/>
      <x:c r="C91" s="28"/>
      <x:c r="D91" s="28"/>
      <x:c r="E91" s="36" t="str">
        <x:f>IF(C91="","",C91/12)</x:f>
      </x:c>
      <x:c r="F91" s="36"/>
      <x:c r="G91" s="38" t="str">
        <x:f>IF(C91="","",IF(C91=0,0,F91/C91))</x:f>
      </x:c>
    </x:row>
    <x:row r="92">
      <x:c r="A92" s="26"/>
      <x:c r="B92" s="26"/>
      <x:c r="C92" s="28"/>
      <x:c r="D92" s="28"/>
      <x:c r="E92" s="36" t="str">
        <x:f>IF(C92="","",C92/12)</x:f>
      </x:c>
      <x:c r="F92" s="36"/>
      <x:c r="G92" s="38" t="str">
        <x:f>IF(C92="","",IF(C92=0,0,F92/C92))</x:f>
      </x:c>
    </x:row>
    <x:row r="93">
      <x:c r="A93" s="26"/>
      <x:c r="B93" s="26"/>
      <x:c r="C93" s="28"/>
      <x:c r="D93" s="28"/>
      <x:c r="E93" s="36" t="str">
        <x:f>IF(C93="","",C93/12)</x:f>
      </x:c>
      <x:c r="F93" s="36"/>
      <x:c r="G93" s="38" t="str">
        <x:f>IF(C93="","",IF(C93=0,0,F93/C93))</x:f>
      </x:c>
    </x:row>
    <x:row r="94">
      <x:c r="A94" s="26"/>
      <x:c r="B94" s="26"/>
      <x:c r="C94" s="28"/>
      <x:c r="D94" s="28"/>
      <x:c r="E94" s="36" t="str">
        <x:f>IF(C94="","",C94/12)</x:f>
      </x:c>
      <x:c r="F94" s="36"/>
      <x:c r="G94" s="38" t="str">
        <x:f>IF(C94="","",IF(C94=0,0,F94/C94))</x:f>
      </x:c>
    </x:row>
    <x:row r="95">
      <x:c r="A95" s="26"/>
      <x:c r="B95" s="26"/>
      <x:c r="C95" s="28"/>
      <x:c r="D95" s="28"/>
      <x:c r="E95" s="36" t="str">
        <x:f>IF(C95="","",C95/12)</x:f>
      </x:c>
      <x:c r="F95" s="36"/>
      <x:c r="G95" s="38" t="str">
        <x:f>IF(C95="","",IF(C95=0,0,F95/C95))</x:f>
      </x:c>
    </x:row>
    <x:row r="96">
      <x:c r="A96" s="26"/>
      <x:c r="B96" s="26"/>
      <x:c r="C96" s="28"/>
      <x:c r="D96" s="28"/>
      <x:c r="E96" s="36" t="str">
        <x:f>IF(C96="","",C96/12)</x:f>
      </x:c>
      <x:c r="F96" s="36"/>
      <x:c r="G96" s="38" t="str">
        <x:f>IF(C96="","",IF(C96=0,0,F96/C96))</x:f>
      </x:c>
    </x:row>
    <x:row r="97">
      <x:c r="A97" s="26"/>
      <x:c r="B97" s="26"/>
      <x:c r="C97" s="28"/>
      <x:c r="D97" s="28"/>
      <x:c r="E97" s="36" t="str">
        <x:f>IF(C97="","",C97/12)</x:f>
      </x:c>
      <x:c r="F97" s="36"/>
      <x:c r="G97" s="38" t="str">
        <x:f>IF(C97="","",IF(C97=0,0,F97/C97))</x:f>
      </x:c>
    </x:row>
    <x:row r="98">
      <x:c r="A98" s="26"/>
      <x:c r="B98" s="26"/>
      <x:c r="C98" s="28"/>
      <x:c r="D98" s="28"/>
      <x:c r="E98" s="36" t="str">
        <x:f>IF(C98="","",C98/12)</x:f>
      </x:c>
      <x:c r="F98" s="36"/>
      <x:c r="G98" s="38" t="str">
        <x:f>IF(C98="","",IF(C98=0,0,F98/C98))</x:f>
      </x:c>
    </x:row>
    <x:row r="99">
      <x:c r="A99" s="26"/>
      <x:c r="B99" s="26"/>
      <x:c r="C99" s="28"/>
      <x:c r="D99" s="28"/>
      <x:c r="E99" s="36" t="str">
        <x:f>IF(C99="","",C99/12)</x:f>
      </x:c>
      <x:c r="F99" s="36"/>
      <x:c r="G99" s="38" t="str">
        <x:f>IF(C99="","",IF(C99=0,0,F99/C99))</x:f>
      </x:c>
    </x:row>
    <x:row r="100">
      <x:c r="A100" s="26"/>
      <x:c r="B100" s="26"/>
      <x:c r="C100" s="28"/>
      <x:c r="D100" s="28"/>
      <x:c r="E100" s="36" t="str">
        <x:f>IF(C100="","",C100/12)</x:f>
      </x:c>
      <x:c r="F100" s="36"/>
      <x:c r="G100" s="38" t="str">
        <x:f>IF(C100="","",IF(C100=0,0,F100/C100))</x:f>
      </x:c>
    </x:row>
  </x:sheetData>
  <x:mergeCells>
    <x:mergeCell ref="A1:G1"/>
    <x:mergeCell ref="A2:G2"/>
  </x:mergeCells>
  <x:conditionalFormatting sqref="G5:G100">
    <x:cfRule type="colorScale" priority="1">
      <x:colorScale>
        <x:cfvo type="min"/>
        <x:cfvo type="percentile" val="50"/>
        <x:cfvo type="max"/>
        <x:color rgb="FFF4CCCC"/>
        <x:color rgb="FFFFF2CC"/>
        <x:color rgb="FFD9EAD3"/>
      </x:colorScale>
    </x:cfRule>
  </x:conditionalFormatting>
  <x:pageMargins left="0.7" right="0.7" top="0.75" bottom="0.75" header="0.3" footer="0.3"/>
  <x:tableParts count="1">
    <x:tablePart xmlns:r="http://schemas.openxmlformats.org/officeDocument/2006/relationships" r:id="R494809cc88594cdd"/>
  </x:tableParts>
</x:worksheet>
</file>

<file path=xl/worksheets/sheet7.xml><?xml version="1.0" encoding="utf-8"?>
<x:worksheet xmlns:x="http://schemas.openxmlformats.org/spreadsheetml/2006/main">
  <x:sheetFormatPr defaultRowHeight="15"/>
  <x:cols>
    <x:col min="1" max="1" width="20" hidden="0" customWidth="1"/>
    <x:col min="2" max="2" width="20" hidden="0" customWidth="1"/>
    <x:col min="3" max="3" width="20" hidden="0" customWidth="1"/>
    <x:col min="4" max="4" width="20" hidden="0" customWidth="1"/>
    <x:col min="5" max="5" width="20" hidden="0" customWidth="1"/>
    <x:col min="6" max="6" width="20" hidden="0" customWidth="1"/>
    <x:col min="7" max="7" width="20" hidden="0" customWidth="1"/>
    <x:col min="8" max="8" width="20" hidden="0" customWidth="1"/>
  </x:cols>
  <x:sheetData>
    <x:row r="1" ht="34" customHeight="1">
      <x:c r="A1" s="68" t="str">
        <x:v>Rücklagen</x:v>
      </x:c>
      <x:c r="B1" s="68"/>
      <x:c r="C1" s="68"/>
      <x:c r="D1" s="68"/>
      <x:c r="E1" s="68"/>
      <x:c r="F1" s="68"/>
      <x:c r="G1" s="68"/>
      <x:c r="H1" s="68"/>
    </x:row>
    <x:row r="2" ht="28" customHeight="1">
      <x:c r="A2" s="10" t="str">
        <x:v>Zielbeträge, Fortschritt und nötige Monatsrate</x:v>
      </x:c>
      <x:c r="B2" s="10"/>
      <x:c r="C2" s="10"/>
      <x:c r="D2" s="10"/>
      <x:c r="E2" s="10"/>
      <x:c r="F2" s="10"/>
      <x:c r="G2" s="10"/>
      <x:c r="H2" s="10"/>
    </x:row>
    <x:row r="4">
      <x:c r="A4" s="18" t="str">
        <x:v>Zweck</x:v>
      </x:c>
      <x:c r="B4" s="18" t="str">
        <x:v>Zielbetrag</x:v>
      </x:c>
      <x:c r="C4" s="18" t="str">
        <x:v>Aktueller Stand</x:v>
      </x:c>
      <x:c r="D4" s="18" t="str">
        <x:v>Zieltermin</x:v>
      </x:c>
      <x:c r="E4" s="18" t="str">
        <x:v>Restbetrag</x:v>
      </x:c>
      <x:c r="F4" s="18" t="str">
        <x:v>Monate verbleibend</x:v>
      </x:c>
      <x:c r="G4" s="18" t="str">
        <x:v>Monatsrate nötig</x:v>
      </x:c>
      <x:c r="H4" s="18" t="str">
        <x:v>Fortschritt</x:v>
      </x:c>
    </x:row>
    <x:row r="5">
      <x:c r="A5" s="26" t="str">
        <x:v>Notgroschen</x:v>
      </x:c>
      <x:c r="B5" s="28" t="n">
        <x:v>9000</x:v>
      </x:c>
      <x:c r="C5" s="28" t="n">
        <x:v>3500</x:v>
      </x:c>
      <x:c r="D5" s="34" t="n">
        <x:v>46631</x:v>
      </x:c>
      <x:c r="E5" s="36" t="n">
        <x:f>IF(B5="","",MAX(B5-C5,0))</x:f>
        <x:v>5500</x:v>
      </x:c>
      <x:c r="F5" s="36" t="n">
        <x:f>IF(D5="","",MAX(DATEDIF(TODAY(),D5,"m"),1))</x:f>
        <x:v>11</x:v>
      </x:c>
      <x:c r="G5" s="36" t="n">
        <x:f>IF(OR(E5="",F5=""),"",E5/F5)</x:f>
        <x:v>500</x:v>
      </x:c>
      <x:c r="H5" s="38" t="n">
        <x:f>IF(B5="","",IF(B5=0,0,C5/B5))</x:f>
        <x:v>0.3888888888888889</x:v>
      </x:c>
    </x:row>
    <x:row r="6">
      <x:c r="A6" s="26" t="str">
        <x:v>Auto Reparaturen</x:v>
      </x:c>
      <x:c r="B6" s="28" t="n">
        <x:v>1500</x:v>
      </x:c>
      <x:c r="C6" s="28" t="n">
        <x:v>600</x:v>
      </x:c>
      <x:c r="D6" s="34" t="n">
        <x:v>46447</x:v>
      </x:c>
      <x:c r="E6" s="36" t="n">
        <x:f>IF(B6="","",MAX(B6-C6,0))</x:f>
        <x:v>900</x:v>
      </x:c>
      <x:c r="F6" s="36" t="n">
        <x:f>IF(D6="","",MAX(DATEDIF(TODAY(),D6,"m"),1))</x:f>
        <x:v>5</x:v>
      </x:c>
      <x:c r="G6" s="36" t="n">
        <x:f>IF(OR(E6="",F6=""),"",E6/F6)</x:f>
        <x:v>180</x:v>
      </x:c>
      <x:c r="H6" s="38" t="n">
        <x:f>IF(B6="","",IF(B6=0,0,C6/B6))</x:f>
        <x:v>0.4</x:v>
      </x:c>
    </x:row>
    <x:row r="7">
      <x:c r="A7" s="26" t="str">
        <x:v>Urlaub</x:v>
      </x:c>
      <x:c r="B7" s="28" t="n">
        <x:v>2500</x:v>
      </x:c>
      <x:c r="C7" s="28" t="n">
        <x:v>1200</x:v>
      </x:c>
      <x:c r="D7" s="34" t="n">
        <x:v>46539</x:v>
      </x:c>
      <x:c r="E7" s="36" t="n">
        <x:f>IF(B7="","",MAX(B7-C7,0))</x:f>
        <x:v>1300</x:v>
      </x:c>
      <x:c r="F7" s="36" t="n">
        <x:f>IF(D7="","",MAX(DATEDIF(TODAY(),D7,"m"),1))</x:f>
        <x:v>8</x:v>
      </x:c>
      <x:c r="G7" s="36" t="n">
        <x:f>IF(OR(E7="",F7=""),"",E7/F7)</x:f>
        <x:v>162.5</x:v>
      </x:c>
      <x:c r="H7" s="38" t="n">
        <x:f>IF(B7="","",IF(B7=0,0,C7/B7))</x:f>
        <x:v>0.48</x:v>
      </x:c>
    </x:row>
    <x:row r="8">
      <x:c r="A8" s="26" t="str">
        <x:v>Technik Ersatz</x:v>
      </x:c>
      <x:c r="B8" s="28" t="n">
        <x:v>1200</x:v>
      </x:c>
      <x:c r="C8" s="28" t="n">
        <x:v>300</x:v>
      </x:c>
      <x:c r="D8" s="34" t="n">
        <x:v>46722</x:v>
      </x:c>
      <x:c r="E8" s="36" t="n">
        <x:f>IF(B8="","",MAX(B8-C8,0))</x:f>
        <x:v>900</x:v>
      </x:c>
      <x:c r="F8" s="36" t="n">
        <x:f>IF(D8="","",MAX(DATEDIF(TODAY(),D8,"m"),1))</x:f>
        <x:v>14</x:v>
      </x:c>
      <x:c r="G8" s="36" t="n">
        <x:f>IF(OR(E8="",F8=""),"",E8/F8)</x:f>
        <x:v>64.28571428571429</x:v>
      </x:c>
      <x:c r="H8" s="38" t="n">
        <x:f>IF(B8="","",IF(B8=0,0,C8/B8))</x:f>
        <x:v>0.25</x:v>
      </x:c>
    </x:row>
    <x:row r="9">
      <x:c r="A9" s="26" t="str">
        <x:v>Wohnung</x:v>
      </x:c>
      <x:c r="B9" s="28" t="n">
        <x:v>2000</x:v>
      </x:c>
      <x:c r="C9" s="28" t="n">
        <x:v>450</x:v>
      </x:c>
      <x:c r="D9" s="34" t="n">
        <x:v>46631</x:v>
      </x:c>
      <x:c r="E9" s="36" t="n">
        <x:f>IF(B9="","",MAX(B9-C9,0))</x:f>
        <x:v>1550</x:v>
      </x:c>
      <x:c r="F9" s="36" t="n">
        <x:f>IF(D9="","",MAX(DATEDIF(TODAY(),D9,"m"),1))</x:f>
        <x:v>11</x:v>
      </x:c>
      <x:c r="G9" s="36" t="n">
        <x:f>IF(OR(E9="",F9=""),"",E9/F9)</x:f>
        <x:v>140.9090909090909</x:v>
      </x:c>
      <x:c r="H9" s="38" t="n">
        <x:f>IF(B9="","",IF(B9=0,0,C9/B9))</x:f>
        <x:v>0.225</x:v>
      </x:c>
    </x:row>
    <x:row r="10">
      <x:c r="A10" s="26"/>
      <x:c r="B10" s="28"/>
      <x:c r="C10" s="28"/>
      <x:c r="D10" s="34"/>
      <x:c r="E10" s="36" t="str">
        <x:f>IF(B10="","",MAX(B10-C10,0))</x:f>
      </x:c>
      <x:c r="F10" s="36" t="str">
        <x:f>IF(D10="","",MAX(DATEDIF(TODAY(),D10,"m"),1))</x:f>
      </x:c>
      <x:c r="G10" s="36" t="str">
        <x:f>IF(OR(E10="",F10=""),"",E10/F10)</x:f>
      </x:c>
      <x:c r="H10" s="38" t="str">
        <x:f>IF(B10="","",IF(B10=0,0,C10/B10))</x:f>
      </x:c>
    </x:row>
    <x:row r="11">
      <x:c r="A11" s="26"/>
      <x:c r="B11" s="28"/>
      <x:c r="C11" s="28"/>
      <x:c r="D11" s="34"/>
      <x:c r="E11" s="36" t="str">
        <x:f>IF(B11="","",MAX(B11-C11,0))</x:f>
      </x:c>
      <x:c r="F11" s="36" t="str">
        <x:f>IF(D11="","",MAX(DATEDIF(TODAY(),D11,"m"),1))</x:f>
      </x:c>
      <x:c r="G11" s="36" t="str">
        <x:f>IF(OR(E11="",F11=""),"",E11/F11)</x:f>
      </x:c>
      <x:c r="H11" s="38" t="str">
        <x:f>IF(B11="","",IF(B11=0,0,C11/B11))</x:f>
      </x:c>
    </x:row>
    <x:row r="12">
      <x:c r="A12" s="26"/>
      <x:c r="B12" s="28"/>
      <x:c r="C12" s="28"/>
      <x:c r="D12" s="34"/>
      <x:c r="E12" s="36" t="str">
        <x:f>IF(B12="","",MAX(B12-C12,0))</x:f>
      </x:c>
      <x:c r="F12" s="36" t="str">
        <x:f>IF(D12="","",MAX(DATEDIF(TODAY(),D12,"m"),1))</x:f>
      </x:c>
      <x:c r="G12" s="36" t="str">
        <x:f>IF(OR(E12="",F12=""),"",E12/F12)</x:f>
      </x:c>
      <x:c r="H12" s="38" t="str">
        <x:f>IF(B12="","",IF(B12=0,0,C12/B12))</x:f>
      </x:c>
    </x:row>
    <x:row r="13">
      <x:c r="A13" s="26"/>
      <x:c r="B13" s="28"/>
      <x:c r="C13" s="28"/>
      <x:c r="D13" s="34"/>
      <x:c r="E13" s="36" t="str">
        <x:f>IF(B13="","",MAX(B13-C13,0))</x:f>
      </x:c>
      <x:c r="F13" s="36" t="str">
        <x:f>IF(D13="","",MAX(DATEDIF(TODAY(),D13,"m"),1))</x:f>
      </x:c>
      <x:c r="G13" s="36" t="str">
        <x:f>IF(OR(E13="",F13=""),"",E13/F13)</x:f>
      </x:c>
      <x:c r="H13" s="38" t="str">
        <x:f>IF(B13="","",IF(B13=0,0,C13/B13))</x:f>
      </x:c>
    </x:row>
    <x:row r="14">
      <x:c r="A14" s="26"/>
      <x:c r="B14" s="28"/>
      <x:c r="C14" s="28"/>
      <x:c r="D14" s="34"/>
      <x:c r="E14" s="36" t="str">
        <x:f>IF(B14="","",MAX(B14-C14,0))</x:f>
      </x:c>
      <x:c r="F14" s="36" t="str">
        <x:f>IF(D14="","",MAX(DATEDIF(TODAY(),D14,"m"),1))</x:f>
      </x:c>
      <x:c r="G14" s="36" t="str">
        <x:f>IF(OR(E14="",F14=""),"",E14/F14)</x:f>
      </x:c>
      <x:c r="H14" s="38" t="str">
        <x:f>IF(B14="","",IF(B14=0,0,C14/B14))</x:f>
      </x:c>
    </x:row>
    <x:row r="15">
      <x:c r="A15" s="26"/>
      <x:c r="B15" s="28"/>
      <x:c r="C15" s="28"/>
      <x:c r="D15" s="34"/>
      <x:c r="E15" s="36" t="str">
        <x:f>IF(B15="","",MAX(B15-C15,0))</x:f>
      </x:c>
      <x:c r="F15" s="36" t="str">
        <x:f>IF(D15="","",MAX(DATEDIF(TODAY(),D15,"m"),1))</x:f>
      </x:c>
      <x:c r="G15" s="36" t="str">
        <x:f>IF(OR(E15="",F15=""),"",E15/F15)</x:f>
      </x:c>
      <x:c r="H15" s="38" t="str">
        <x:f>IF(B15="","",IF(B15=0,0,C15/B15))</x:f>
      </x:c>
    </x:row>
    <x:row r="16">
      <x:c r="A16" s="26"/>
      <x:c r="B16" s="28"/>
      <x:c r="C16" s="28"/>
      <x:c r="D16" s="34"/>
      <x:c r="E16" s="36" t="str">
        <x:f>IF(B16="","",MAX(B16-C16,0))</x:f>
      </x:c>
      <x:c r="F16" s="36" t="str">
        <x:f>IF(D16="","",MAX(DATEDIF(TODAY(),D16,"m"),1))</x:f>
      </x:c>
      <x:c r="G16" s="36" t="str">
        <x:f>IF(OR(E16="",F16=""),"",E16/F16)</x:f>
      </x:c>
      <x:c r="H16" s="38" t="str">
        <x:f>IF(B16="","",IF(B16=0,0,C16/B16))</x:f>
      </x:c>
    </x:row>
    <x:row r="17">
      <x:c r="A17" s="26"/>
      <x:c r="B17" s="28"/>
      <x:c r="C17" s="28"/>
      <x:c r="D17" s="34"/>
      <x:c r="E17" s="36" t="str">
        <x:f>IF(B17="","",MAX(B17-C17,0))</x:f>
      </x:c>
      <x:c r="F17" s="36" t="str">
        <x:f>IF(D17="","",MAX(DATEDIF(TODAY(),D17,"m"),1))</x:f>
      </x:c>
      <x:c r="G17" s="36" t="str">
        <x:f>IF(OR(E17="",F17=""),"",E17/F17)</x:f>
      </x:c>
      <x:c r="H17" s="38" t="str">
        <x:f>IF(B17="","",IF(B17=0,0,C17/B17))</x:f>
      </x:c>
    </x:row>
    <x:row r="18">
      <x:c r="A18" s="26"/>
      <x:c r="B18" s="28"/>
      <x:c r="C18" s="28"/>
      <x:c r="D18" s="34"/>
      <x:c r="E18" s="36" t="str">
        <x:f>IF(B18="","",MAX(B18-C18,0))</x:f>
      </x:c>
      <x:c r="F18" s="36" t="str">
        <x:f>IF(D18="","",MAX(DATEDIF(TODAY(),D18,"m"),1))</x:f>
      </x:c>
      <x:c r="G18" s="36" t="str">
        <x:f>IF(OR(E18="",F18=""),"",E18/F18)</x:f>
      </x:c>
      <x:c r="H18" s="38" t="str">
        <x:f>IF(B18="","",IF(B18=0,0,C18/B18))</x:f>
      </x:c>
    </x:row>
    <x:row r="19">
      <x:c r="A19" s="26"/>
      <x:c r="B19" s="28"/>
      <x:c r="C19" s="28"/>
      <x:c r="D19" s="34"/>
      <x:c r="E19" s="36" t="str">
        <x:f>IF(B19="","",MAX(B19-C19,0))</x:f>
      </x:c>
      <x:c r="F19" s="36" t="str">
        <x:f>IF(D19="","",MAX(DATEDIF(TODAY(),D19,"m"),1))</x:f>
      </x:c>
      <x:c r="G19" s="36" t="str">
        <x:f>IF(OR(E19="",F19=""),"",E19/F19)</x:f>
      </x:c>
      <x:c r="H19" s="38" t="str">
        <x:f>IF(B19="","",IF(B19=0,0,C19/B19))</x:f>
      </x:c>
    </x:row>
    <x:row r="20">
      <x:c r="A20" s="26"/>
      <x:c r="B20" s="28"/>
      <x:c r="C20" s="28"/>
      <x:c r="D20" s="34"/>
      <x:c r="E20" s="36" t="str">
        <x:f>IF(B20="","",MAX(B20-C20,0))</x:f>
      </x:c>
      <x:c r="F20" s="36" t="str">
        <x:f>IF(D20="","",MAX(DATEDIF(TODAY(),D20,"m"),1))</x:f>
      </x:c>
      <x:c r="G20" s="36" t="str">
        <x:f>IF(OR(E20="",F20=""),"",E20/F20)</x:f>
      </x:c>
      <x:c r="H20" s="38" t="str">
        <x:f>IF(B20="","",IF(B20=0,0,C20/B20))</x:f>
      </x:c>
    </x:row>
    <x:row r="21">
      <x:c r="A21" s="26"/>
      <x:c r="B21" s="28"/>
      <x:c r="C21" s="28"/>
      <x:c r="D21" s="34"/>
      <x:c r="E21" s="36" t="str">
        <x:f>IF(B21="","",MAX(B21-C21,0))</x:f>
      </x:c>
      <x:c r="F21" s="36" t="str">
        <x:f>IF(D21="","",MAX(DATEDIF(TODAY(),D21,"m"),1))</x:f>
      </x:c>
      <x:c r="G21" s="36" t="str">
        <x:f>IF(OR(E21="",F21=""),"",E21/F21)</x:f>
      </x:c>
      <x:c r="H21" s="38" t="str">
        <x:f>IF(B21="","",IF(B21=0,0,C21/B21))</x:f>
      </x:c>
    </x:row>
    <x:row r="22">
      <x:c r="A22" s="26"/>
      <x:c r="B22" s="28"/>
      <x:c r="C22" s="28"/>
      <x:c r="D22" s="34"/>
      <x:c r="E22" s="36" t="str">
        <x:f>IF(B22="","",MAX(B22-C22,0))</x:f>
      </x:c>
      <x:c r="F22" s="36" t="str">
        <x:f>IF(D22="","",MAX(DATEDIF(TODAY(),D22,"m"),1))</x:f>
      </x:c>
      <x:c r="G22" s="36" t="str">
        <x:f>IF(OR(E22="",F22=""),"",E22/F22)</x:f>
      </x:c>
      <x:c r="H22" s="38" t="str">
        <x:f>IF(B22="","",IF(B22=0,0,C22/B22))</x:f>
      </x:c>
    </x:row>
    <x:row r="23">
      <x:c r="A23" s="26"/>
      <x:c r="B23" s="28"/>
      <x:c r="C23" s="28"/>
      <x:c r="D23" s="34"/>
      <x:c r="E23" s="36" t="str">
        <x:f>IF(B23="","",MAX(B23-C23,0))</x:f>
      </x:c>
      <x:c r="F23" s="36" t="str">
        <x:f>IF(D23="","",MAX(DATEDIF(TODAY(),D23,"m"),1))</x:f>
      </x:c>
      <x:c r="G23" s="36" t="str">
        <x:f>IF(OR(E23="",F23=""),"",E23/F23)</x:f>
      </x:c>
      <x:c r="H23" s="38" t="str">
        <x:f>IF(B23="","",IF(B23=0,0,C23/B23))</x:f>
      </x:c>
    </x:row>
    <x:row r="24">
      <x:c r="A24" s="26"/>
      <x:c r="B24" s="28"/>
      <x:c r="C24" s="28"/>
      <x:c r="D24" s="34"/>
      <x:c r="E24" s="36" t="str">
        <x:f>IF(B24="","",MAX(B24-C24,0))</x:f>
      </x:c>
      <x:c r="F24" s="36" t="str">
        <x:f>IF(D24="","",MAX(DATEDIF(TODAY(),D24,"m"),1))</x:f>
      </x:c>
      <x:c r="G24" s="36" t="str">
        <x:f>IF(OR(E24="",F24=""),"",E24/F24)</x:f>
      </x:c>
      <x:c r="H24" s="38" t="str">
        <x:f>IF(B24="","",IF(B24=0,0,C24/B24))</x:f>
      </x:c>
    </x:row>
    <x:row r="25">
      <x:c r="A25" s="26"/>
      <x:c r="B25" s="28"/>
      <x:c r="C25" s="28"/>
      <x:c r="D25" s="34"/>
      <x:c r="E25" s="36" t="str">
        <x:f>IF(B25="","",MAX(B25-C25,0))</x:f>
      </x:c>
      <x:c r="F25" s="36" t="str">
        <x:f>IF(D25="","",MAX(DATEDIF(TODAY(),D25,"m"),1))</x:f>
      </x:c>
      <x:c r="G25" s="36" t="str">
        <x:f>IF(OR(E25="",F25=""),"",E25/F25)</x:f>
      </x:c>
      <x:c r="H25" s="38" t="str">
        <x:f>IF(B25="","",IF(B25=0,0,C25/B25))</x:f>
      </x:c>
    </x:row>
    <x:row r="26">
      <x:c r="A26" s="26"/>
      <x:c r="B26" s="28"/>
      <x:c r="C26" s="28"/>
      <x:c r="D26" s="34"/>
      <x:c r="E26" s="36" t="str">
        <x:f>IF(B26="","",MAX(B26-C26,0))</x:f>
      </x:c>
      <x:c r="F26" s="36" t="str">
        <x:f>IF(D26="","",MAX(DATEDIF(TODAY(),D26,"m"),1))</x:f>
      </x:c>
      <x:c r="G26" s="36" t="str">
        <x:f>IF(OR(E26="",F26=""),"",E26/F26)</x:f>
      </x:c>
      <x:c r="H26" s="38" t="str">
        <x:f>IF(B26="","",IF(B26=0,0,C26/B26))</x:f>
      </x:c>
    </x:row>
    <x:row r="27">
      <x:c r="A27" s="26"/>
      <x:c r="B27" s="28"/>
      <x:c r="C27" s="28"/>
      <x:c r="D27" s="34"/>
      <x:c r="E27" s="36" t="str">
        <x:f>IF(B27="","",MAX(B27-C27,0))</x:f>
      </x:c>
      <x:c r="F27" s="36" t="str">
        <x:f>IF(D27="","",MAX(DATEDIF(TODAY(),D27,"m"),1))</x:f>
      </x:c>
      <x:c r="G27" s="36" t="str">
        <x:f>IF(OR(E27="",F27=""),"",E27/F27)</x:f>
      </x:c>
      <x:c r="H27" s="38" t="str">
        <x:f>IF(B27="","",IF(B27=0,0,C27/B27))</x:f>
      </x:c>
    </x:row>
    <x:row r="28">
      <x:c r="A28" s="26"/>
      <x:c r="B28" s="28"/>
      <x:c r="C28" s="28"/>
      <x:c r="D28" s="34"/>
      <x:c r="E28" s="36" t="str">
        <x:f>IF(B28="","",MAX(B28-C28,0))</x:f>
      </x:c>
      <x:c r="F28" s="36" t="str">
        <x:f>IF(D28="","",MAX(DATEDIF(TODAY(),D28,"m"),1))</x:f>
      </x:c>
      <x:c r="G28" s="36" t="str">
        <x:f>IF(OR(E28="",F28=""),"",E28/F28)</x:f>
      </x:c>
      <x:c r="H28" s="38" t="str">
        <x:f>IF(B28="","",IF(B28=0,0,C28/B28))</x:f>
      </x:c>
    </x:row>
    <x:row r="29">
      <x:c r="A29" s="26"/>
      <x:c r="B29" s="28"/>
      <x:c r="C29" s="28"/>
      <x:c r="D29" s="34"/>
      <x:c r="E29" s="36" t="str">
        <x:f>IF(B29="","",MAX(B29-C29,0))</x:f>
      </x:c>
      <x:c r="F29" s="36" t="str">
        <x:f>IF(D29="","",MAX(DATEDIF(TODAY(),D29,"m"),1))</x:f>
      </x:c>
      <x:c r="G29" s="36" t="str">
        <x:f>IF(OR(E29="",F29=""),"",E29/F29)</x:f>
      </x:c>
      <x:c r="H29" s="38" t="str">
        <x:f>IF(B29="","",IF(B29=0,0,C29/B29))</x:f>
      </x:c>
    </x:row>
    <x:row r="30">
      <x:c r="A30" s="26"/>
      <x:c r="B30" s="28"/>
      <x:c r="C30" s="28"/>
      <x:c r="D30" s="34"/>
      <x:c r="E30" s="36" t="str">
        <x:f>IF(B30="","",MAX(B30-C30,0))</x:f>
      </x:c>
      <x:c r="F30" s="36" t="str">
        <x:f>IF(D30="","",MAX(DATEDIF(TODAY(),D30,"m"),1))</x:f>
      </x:c>
      <x:c r="G30" s="36" t="str">
        <x:f>IF(OR(E30="",F30=""),"",E30/F30)</x:f>
      </x:c>
      <x:c r="H30" s="38" t="str">
        <x:f>IF(B30="","",IF(B30=0,0,C30/B30))</x:f>
      </x:c>
    </x:row>
    <x:row r="31">
      <x:c r="A31" s="26"/>
      <x:c r="B31" s="28"/>
      <x:c r="C31" s="28"/>
      <x:c r="D31" s="34"/>
      <x:c r="E31" s="36" t="str">
        <x:f>IF(B31="","",MAX(B31-C31,0))</x:f>
      </x:c>
      <x:c r="F31" s="36" t="str">
        <x:f>IF(D31="","",MAX(DATEDIF(TODAY(),D31,"m"),1))</x:f>
      </x:c>
      <x:c r="G31" s="36" t="str">
        <x:f>IF(OR(E31="",F31=""),"",E31/F31)</x:f>
      </x:c>
      <x:c r="H31" s="38" t="str">
        <x:f>IF(B31="","",IF(B31=0,0,C31/B31))</x:f>
      </x:c>
    </x:row>
    <x:row r="32">
      <x:c r="A32" s="26"/>
      <x:c r="B32" s="28"/>
      <x:c r="C32" s="28"/>
      <x:c r="D32" s="34"/>
      <x:c r="E32" s="36" t="str">
        <x:f>IF(B32="","",MAX(B32-C32,0))</x:f>
      </x:c>
      <x:c r="F32" s="36" t="str">
        <x:f>IF(D32="","",MAX(DATEDIF(TODAY(),D32,"m"),1))</x:f>
      </x:c>
      <x:c r="G32" s="36" t="str">
        <x:f>IF(OR(E32="",F32=""),"",E32/F32)</x:f>
      </x:c>
      <x:c r="H32" s="38" t="str">
        <x:f>IF(B32="","",IF(B32=0,0,C32/B32))</x:f>
      </x:c>
    </x:row>
    <x:row r="33">
      <x:c r="A33" s="26"/>
      <x:c r="B33" s="28"/>
      <x:c r="C33" s="28"/>
      <x:c r="D33" s="34"/>
      <x:c r="E33" s="36" t="str">
        <x:f>IF(B33="","",MAX(B33-C33,0))</x:f>
      </x:c>
      <x:c r="F33" s="36" t="str">
        <x:f>IF(D33="","",MAX(DATEDIF(TODAY(),D33,"m"),1))</x:f>
      </x:c>
      <x:c r="G33" s="36" t="str">
        <x:f>IF(OR(E33="",F33=""),"",E33/F33)</x:f>
      </x:c>
      <x:c r="H33" s="38" t="str">
        <x:f>IF(B33="","",IF(B33=0,0,C33/B33))</x:f>
      </x:c>
    </x:row>
    <x:row r="34">
      <x:c r="A34" s="26"/>
      <x:c r="B34" s="28"/>
      <x:c r="C34" s="28"/>
      <x:c r="D34" s="34"/>
      <x:c r="E34" s="36" t="str">
        <x:f>IF(B34="","",MAX(B34-C34,0))</x:f>
      </x:c>
      <x:c r="F34" s="36" t="str">
        <x:f>IF(D34="","",MAX(DATEDIF(TODAY(),D34,"m"),1))</x:f>
      </x:c>
      <x:c r="G34" s="36" t="str">
        <x:f>IF(OR(E34="",F34=""),"",E34/F34)</x:f>
      </x:c>
      <x:c r="H34" s="38" t="str">
        <x:f>IF(B34="","",IF(B34=0,0,C34/B34))</x:f>
      </x:c>
    </x:row>
    <x:row r="35">
      <x:c r="A35" s="26"/>
      <x:c r="B35" s="28"/>
      <x:c r="C35" s="28"/>
      <x:c r="D35" s="34"/>
      <x:c r="E35" s="36" t="str">
        <x:f>IF(B35="","",MAX(B35-C35,0))</x:f>
      </x:c>
      <x:c r="F35" s="36" t="str">
        <x:f>IF(D35="","",MAX(DATEDIF(TODAY(),D35,"m"),1))</x:f>
      </x:c>
      <x:c r="G35" s="36" t="str">
        <x:f>IF(OR(E35="",F35=""),"",E35/F35)</x:f>
      </x:c>
      <x:c r="H35" s="38" t="str">
        <x:f>IF(B35="","",IF(B35=0,0,C35/B35))</x:f>
      </x:c>
    </x:row>
    <x:row r="36">
      <x:c r="A36" s="26"/>
      <x:c r="B36" s="28"/>
      <x:c r="C36" s="28"/>
      <x:c r="D36" s="34"/>
      <x:c r="E36" s="36" t="str">
        <x:f>IF(B36="","",MAX(B36-C36,0))</x:f>
      </x:c>
      <x:c r="F36" s="36" t="str">
        <x:f>IF(D36="","",MAX(DATEDIF(TODAY(),D36,"m"),1))</x:f>
      </x:c>
      <x:c r="G36" s="36" t="str">
        <x:f>IF(OR(E36="",F36=""),"",E36/F36)</x:f>
      </x:c>
      <x:c r="H36" s="38" t="str">
        <x:f>IF(B36="","",IF(B36=0,0,C36/B36))</x:f>
      </x:c>
    </x:row>
    <x:row r="37">
      <x:c r="A37" s="26"/>
      <x:c r="B37" s="28"/>
      <x:c r="C37" s="28"/>
      <x:c r="D37" s="34"/>
      <x:c r="E37" s="36" t="str">
        <x:f>IF(B37="","",MAX(B37-C37,0))</x:f>
      </x:c>
      <x:c r="F37" s="36" t="str">
        <x:f>IF(D37="","",MAX(DATEDIF(TODAY(),D37,"m"),1))</x:f>
      </x:c>
      <x:c r="G37" s="36" t="str">
        <x:f>IF(OR(E37="",F37=""),"",E37/F37)</x:f>
      </x:c>
      <x:c r="H37" s="38" t="str">
        <x:f>IF(B37="","",IF(B37=0,0,C37/B37))</x:f>
      </x:c>
    </x:row>
    <x:row r="38">
      <x:c r="A38" s="26"/>
      <x:c r="B38" s="28"/>
      <x:c r="C38" s="28"/>
      <x:c r="D38" s="34"/>
      <x:c r="E38" s="36" t="str">
        <x:f>IF(B38="","",MAX(B38-C38,0))</x:f>
      </x:c>
      <x:c r="F38" s="36" t="str">
        <x:f>IF(D38="","",MAX(DATEDIF(TODAY(),D38,"m"),1))</x:f>
      </x:c>
      <x:c r="G38" s="36" t="str">
        <x:f>IF(OR(E38="",F38=""),"",E38/F38)</x:f>
      </x:c>
      <x:c r="H38" s="38" t="str">
        <x:f>IF(B38="","",IF(B38=0,0,C38/B38))</x:f>
      </x:c>
    </x:row>
    <x:row r="39">
      <x:c r="A39" s="26"/>
      <x:c r="B39" s="28"/>
      <x:c r="C39" s="28"/>
      <x:c r="D39" s="34"/>
      <x:c r="E39" s="36" t="str">
        <x:f>IF(B39="","",MAX(B39-C39,0))</x:f>
      </x:c>
      <x:c r="F39" s="36" t="str">
        <x:f>IF(D39="","",MAX(DATEDIF(TODAY(),D39,"m"),1))</x:f>
      </x:c>
      <x:c r="G39" s="36" t="str">
        <x:f>IF(OR(E39="",F39=""),"",E39/F39)</x:f>
      </x:c>
      <x:c r="H39" s="38" t="str">
        <x:f>IF(B39="","",IF(B39=0,0,C39/B39))</x:f>
      </x:c>
    </x:row>
    <x:row r="40">
      <x:c r="A40" s="26"/>
      <x:c r="B40" s="28"/>
      <x:c r="C40" s="28"/>
      <x:c r="D40" s="34"/>
      <x:c r="E40" s="36" t="str">
        <x:f>IF(B40="","",MAX(B40-C40,0))</x:f>
      </x:c>
      <x:c r="F40" s="36" t="str">
        <x:f>IF(D40="","",MAX(DATEDIF(TODAY(),D40,"m"),1))</x:f>
      </x:c>
      <x:c r="G40" s="36" t="str">
        <x:f>IF(OR(E40="",F40=""),"",E40/F40)</x:f>
      </x:c>
      <x:c r="H40" s="38" t="str">
        <x:f>IF(B40="","",IF(B40=0,0,C40/B40))</x:f>
      </x:c>
    </x:row>
    <x:row r="41">
      <x:c r="A41" s="26"/>
      <x:c r="B41" s="28"/>
      <x:c r="C41" s="28"/>
      <x:c r="D41" s="34"/>
      <x:c r="E41" s="36" t="str">
        <x:f>IF(B41="","",MAX(B41-C41,0))</x:f>
      </x:c>
      <x:c r="F41" s="36" t="str">
        <x:f>IF(D41="","",MAX(DATEDIF(TODAY(),D41,"m"),1))</x:f>
      </x:c>
      <x:c r="G41" s="36" t="str">
        <x:f>IF(OR(E41="",F41=""),"",E41/F41)</x:f>
      </x:c>
      <x:c r="H41" s="38" t="str">
        <x:f>IF(B41="","",IF(B41=0,0,C41/B41))</x:f>
      </x:c>
    </x:row>
    <x:row r="42">
      <x:c r="A42" s="26"/>
      <x:c r="B42" s="28"/>
      <x:c r="C42" s="28"/>
      <x:c r="D42" s="34"/>
      <x:c r="E42" s="36" t="str">
        <x:f>IF(B42="","",MAX(B42-C42,0))</x:f>
      </x:c>
      <x:c r="F42" s="36" t="str">
        <x:f>IF(D42="","",MAX(DATEDIF(TODAY(),D42,"m"),1))</x:f>
      </x:c>
      <x:c r="G42" s="36" t="str">
        <x:f>IF(OR(E42="",F42=""),"",E42/F42)</x:f>
      </x:c>
      <x:c r="H42" s="38" t="str">
        <x:f>IF(B42="","",IF(B42=0,0,C42/B42))</x:f>
      </x:c>
    </x:row>
    <x:row r="43">
      <x:c r="A43" s="26"/>
      <x:c r="B43" s="28"/>
      <x:c r="C43" s="28"/>
      <x:c r="D43" s="34"/>
      <x:c r="E43" s="36" t="str">
        <x:f>IF(B43="","",MAX(B43-C43,0))</x:f>
      </x:c>
      <x:c r="F43" s="36" t="str">
        <x:f>IF(D43="","",MAX(DATEDIF(TODAY(),D43,"m"),1))</x:f>
      </x:c>
      <x:c r="G43" s="36" t="str">
        <x:f>IF(OR(E43="",F43=""),"",E43/F43)</x:f>
      </x:c>
      <x:c r="H43" s="38" t="str">
        <x:f>IF(B43="","",IF(B43=0,0,C43/B43))</x:f>
      </x:c>
    </x:row>
    <x:row r="44">
      <x:c r="A44" s="26"/>
      <x:c r="B44" s="28"/>
      <x:c r="C44" s="28"/>
      <x:c r="D44" s="34"/>
      <x:c r="E44" s="36" t="str">
        <x:f>IF(B44="","",MAX(B44-C44,0))</x:f>
      </x:c>
      <x:c r="F44" s="36" t="str">
        <x:f>IF(D44="","",MAX(DATEDIF(TODAY(),D44,"m"),1))</x:f>
      </x:c>
      <x:c r="G44" s="36" t="str">
        <x:f>IF(OR(E44="",F44=""),"",E44/F44)</x:f>
      </x:c>
      <x:c r="H44" s="38" t="str">
        <x:f>IF(B44="","",IF(B44=0,0,C44/B44))</x:f>
      </x:c>
    </x:row>
    <x:row r="45">
      <x:c r="A45" s="26"/>
      <x:c r="B45" s="28"/>
      <x:c r="C45" s="28"/>
      <x:c r="D45" s="34"/>
      <x:c r="E45" s="36" t="str">
        <x:f>IF(B45="","",MAX(B45-C45,0))</x:f>
      </x:c>
      <x:c r="F45" s="36" t="str">
        <x:f>IF(D45="","",MAX(DATEDIF(TODAY(),D45,"m"),1))</x:f>
      </x:c>
      <x:c r="G45" s="36" t="str">
        <x:f>IF(OR(E45="",F45=""),"",E45/F45)</x:f>
      </x:c>
      <x:c r="H45" s="38" t="str">
        <x:f>IF(B45="","",IF(B45=0,0,C45/B45))</x:f>
      </x:c>
    </x:row>
    <x:row r="46">
      <x:c r="A46" s="26"/>
      <x:c r="B46" s="28"/>
      <x:c r="C46" s="28"/>
      <x:c r="D46" s="34"/>
      <x:c r="E46" s="36" t="str">
        <x:f>IF(B46="","",MAX(B46-C46,0))</x:f>
      </x:c>
      <x:c r="F46" s="36" t="str">
        <x:f>IF(D46="","",MAX(DATEDIF(TODAY(),D46,"m"),1))</x:f>
      </x:c>
      <x:c r="G46" s="36" t="str">
        <x:f>IF(OR(E46="",F46=""),"",E46/F46)</x:f>
      </x:c>
      <x:c r="H46" s="38" t="str">
        <x:f>IF(B46="","",IF(B46=0,0,C46/B46))</x:f>
      </x:c>
    </x:row>
    <x:row r="47">
      <x:c r="A47" s="26"/>
      <x:c r="B47" s="28"/>
      <x:c r="C47" s="28"/>
      <x:c r="D47" s="34"/>
      <x:c r="E47" s="36" t="str">
        <x:f>IF(B47="","",MAX(B47-C47,0))</x:f>
      </x:c>
      <x:c r="F47" s="36" t="str">
        <x:f>IF(D47="","",MAX(DATEDIF(TODAY(),D47,"m"),1))</x:f>
      </x:c>
      <x:c r="G47" s="36" t="str">
        <x:f>IF(OR(E47="",F47=""),"",E47/F47)</x:f>
      </x:c>
      <x:c r="H47" s="38" t="str">
        <x:f>IF(B47="","",IF(B47=0,0,C47/B47))</x:f>
      </x:c>
    </x:row>
    <x:row r="48">
      <x:c r="A48" s="26"/>
      <x:c r="B48" s="28"/>
      <x:c r="C48" s="28"/>
      <x:c r="D48" s="34"/>
      <x:c r="E48" s="36" t="str">
        <x:f>IF(B48="","",MAX(B48-C48,0))</x:f>
      </x:c>
      <x:c r="F48" s="36" t="str">
        <x:f>IF(D48="","",MAX(DATEDIF(TODAY(),D48,"m"),1))</x:f>
      </x:c>
      <x:c r="G48" s="36" t="str">
        <x:f>IF(OR(E48="",F48=""),"",E48/F48)</x:f>
      </x:c>
      <x:c r="H48" s="38" t="str">
        <x:f>IF(B48="","",IF(B48=0,0,C48/B48))</x:f>
      </x:c>
    </x:row>
    <x:row r="49">
      <x:c r="A49" s="26"/>
      <x:c r="B49" s="28"/>
      <x:c r="C49" s="28"/>
      <x:c r="D49" s="34"/>
      <x:c r="E49" s="36" t="str">
        <x:f>IF(B49="","",MAX(B49-C49,0))</x:f>
      </x:c>
      <x:c r="F49" s="36" t="str">
        <x:f>IF(D49="","",MAX(DATEDIF(TODAY(),D49,"m"),1))</x:f>
      </x:c>
      <x:c r="G49" s="36" t="str">
        <x:f>IF(OR(E49="",F49=""),"",E49/F49)</x:f>
      </x:c>
      <x:c r="H49" s="38" t="str">
        <x:f>IF(B49="","",IF(B49=0,0,C49/B49))</x:f>
      </x:c>
    </x:row>
    <x:row r="50">
      <x:c r="A50" s="26"/>
      <x:c r="B50" s="28"/>
      <x:c r="C50" s="28"/>
      <x:c r="D50" s="34"/>
      <x:c r="E50" s="36" t="str">
        <x:f>IF(B50="","",MAX(B50-C50,0))</x:f>
      </x:c>
      <x:c r="F50" s="36" t="str">
        <x:f>IF(D50="","",MAX(DATEDIF(TODAY(),D50,"m"),1))</x:f>
      </x:c>
      <x:c r="G50" s="36" t="str">
        <x:f>IF(OR(E50="",F50=""),"",E50/F50)</x:f>
      </x:c>
      <x:c r="H50" s="38" t="str">
        <x:f>IF(B50="","",IF(B50=0,0,C50/B50))</x:f>
      </x:c>
    </x:row>
    <x:row r="51">
      <x:c r="A51" s="26"/>
      <x:c r="B51" s="28"/>
      <x:c r="C51" s="28"/>
      <x:c r="D51" s="34"/>
      <x:c r="E51" s="36" t="str">
        <x:f>IF(B51="","",MAX(B51-C51,0))</x:f>
      </x:c>
      <x:c r="F51" s="36" t="str">
        <x:f>IF(D51="","",MAX(DATEDIF(TODAY(),D51,"m"),1))</x:f>
      </x:c>
      <x:c r="G51" s="36" t="str">
        <x:f>IF(OR(E51="",F51=""),"",E51/F51)</x:f>
      </x:c>
      <x:c r="H51" s="38" t="str">
        <x:f>IF(B51="","",IF(B51=0,0,C51/B51))</x:f>
      </x:c>
    </x:row>
    <x:row r="52">
      <x:c r="A52" s="26"/>
      <x:c r="B52" s="28"/>
      <x:c r="C52" s="28"/>
      <x:c r="D52" s="34"/>
      <x:c r="E52" s="36" t="str">
        <x:f>IF(B52="","",MAX(B52-C52,0))</x:f>
      </x:c>
      <x:c r="F52" s="36" t="str">
        <x:f>IF(D52="","",MAX(DATEDIF(TODAY(),D52,"m"),1))</x:f>
      </x:c>
      <x:c r="G52" s="36" t="str">
        <x:f>IF(OR(E52="",F52=""),"",E52/F52)</x:f>
      </x:c>
      <x:c r="H52" s="38" t="str">
        <x:f>IF(B52="","",IF(B52=0,0,C52/B52))</x:f>
      </x:c>
    </x:row>
    <x:row r="53">
      <x:c r="A53" s="26"/>
      <x:c r="B53" s="28"/>
      <x:c r="C53" s="28"/>
      <x:c r="D53" s="34"/>
      <x:c r="E53" s="36" t="str">
        <x:f>IF(B53="","",MAX(B53-C53,0))</x:f>
      </x:c>
      <x:c r="F53" s="36" t="str">
        <x:f>IF(D53="","",MAX(DATEDIF(TODAY(),D53,"m"),1))</x:f>
      </x:c>
      <x:c r="G53" s="36" t="str">
        <x:f>IF(OR(E53="",F53=""),"",E53/F53)</x:f>
      </x:c>
      <x:c r="H53" s="38" t="str">
        <x:f>IF(B53="","",IF(B53=0,0,C53/B53))</x:f>
      </x:c>
    </x:row>
    <x:row r="54">
      <x:c r="A54" s="26"/>
      <x:c r="B54" s="28"/>
      <x:c r="C54" s="28"/>
      <x:c r="D54" s="34"/>
      <x:c r="E54" s="36" t="str">
        <x:f>IF(B54="","",MAX(B54-C54,0))</x:f>
      </x:c>
      <x:c r="F54" s="36" t="str">
        <x:f>IF(D54="","",MAX(DATEDIF(TODAY(),D54,"m"),1))</x:f>
      </x:c>
      <x:c r="G54" s="36" t="str">
        <x:f>IF(OR(E54="",F54=""),"",E54/F54)</x:f>
      </x:c>
      <x:c r="H54" s="38" t="str">
        <x:f>IF(B54="","",IF(B54=0,0,C54/B54))</x:f>
      </x:c>
    </x:row>
    <x:row r="55">
      <x:c r="A55" s="26"/>
      <x:c r="B55" s="28"/>
      <x:c r="C55" s="28"/>
      <x:c r="D55" s="34"/>
      <x:c r="E55" s="36" t="str">
        <x:f>IF(B55="","",MAX(B55-C55,0))</x:f>
      </x:c>
      <x:c r="F55" s="36" t="str">
        <x:f>IF(D55="","",MAX(DATEDIF(TODAY(),D55,"m"),1))</x:f>
      </x:c>
      <x:c r="G55" s="36" t="str">
        <x:f>IF(OR(E55="",F55=""),"",E55/F55)</x:f>
      </x:c>
      <x:c r="H55" s="38" t="str">
        <x:f>IF(B55="","",IF(B55=0,0,C55/B55))</x:f>
      </x:c>
    </x:row>
    <x:row r="56">
      <x:c r="A56" s="26"/>
      <x:c r="B56" s="28"/>
      <x:c r="C56" s="28"/>
      <x:c r="D56" s="34"/>
      <x:c r="E56" s="36" t="str">
        <x:f>IF(B56="","",MAX(B56-C56,0))</x:f>
      </x:c>
      <x:c r="F56" s="36" t="str">
        <x:f>IF(D56="","",MAX(DATEDIF(TODAY(),D56,"m"),1))</x:f>
      </x:c>
      <x:c r="G56" s="36" t="str">
        <x:f>IF(OR(E56="",F56=""),"",E56/F56)</x:f>
      </x:c>
      <x:c r="H56" s="38" t="str">
        <x:f>IF(B56="","",IF(B56=0,0,C56/B56))</x:f>
      </x:c>
    </x:row>
    <x:row r="57">
      <x:c r="A57" s="26"/>
      <x:c r="B57" s="28"/>
      <x:c r="C57" s="28"/>
      <x:c r="D57" s="34"/>
      <x:c r="E57" s="36" t="str">
        <x:f>IF(B57="","",MAX(B57-C57,0))</x:f>
      </x:c>
      <x:c r="F57" s="36" t="str">
        <x:f>IF(D57="","",MAX(DATEDIF(TODAY(),D57,"m"),1))</x:f>
      </x:c>
      <x:c r="G57" s="36" t="str">
        <x:f>IF(OR(E57="",F57=""),"",E57/F57)</x:f>
      </x:c>
      <x:c r="H57" s="38" t="str">
        <x:f>IF(B57="","",IF(B57=0,0,C57/B57))</x:f>
      </x:c>
    </x:row>
    <x:row r="58">
      <x:c r="A58" s="26"/>
      <x:c r="B58" s="28"/>
      <x:c r="C58" s="28"/>
      <x:c r="D58" s="34"/>
      <x:c r="E58" s="36" t="str">
        <x:f>IF(B58="","",MAX(B58-C58,0))</x:f>
      </x:c>
      <x:c r="F58" s="36" t="str">
        <x:f>IF(D58="","",MAX(DATEDIF(TODAY(),D58,"m"),1))</x:f>
      </x:c>
      <x:c r="G58" s="36" t="str">
        <x:f>IF(OR(E58="",F58=""),"",E58/F58)</x:f>
      </x:c>
      <x:c r="H58" s="38" t="str">
        <x:f>IF(B58="","",IF(B58=0,0,C58/B58))</x:f>
      </x:c>
    </x:row>
    <x:row r="59">
      <x:c r="A59" s="26"/>
      <x:c r="B59" s="28"/>
      <x:c r="C59" s="28"/>
      <x:c r="D59" s="34"/>
      <x:c r="E59" s="36" t="str">
        <x:f>IF(B59="","",MAX(B59-C59,0))</x:f>
      </x:c>
      <x:c r="F59" s="36" t="str">
        <x:f>IF(D59="","",MAX(DATEDIF(TODAY(),D59,"m"),1))</x:f>
      </x:c>
      <x:c r="G59" s="36" t="str">
        <x:f>IF(OR(E59="",F59=""),"",E59/F59)</x:f>
      </x:c>
      <x:c r="H59" s="38" t="str">
        <x:f>IF(B59="","",IF(B59=0,0,C59/B59))</x:f>
      </x:c>
    </x:row>
    <x:row r="60">
      <x:c r="A60" s="26"/>
      <x:c r="B60" s="28"/>
      <x:c r="C60" s="28"/>
      <x:c r="D60" s="34"/>
      <x:c r="E60" s="36" t="str">
        <x:f>IF(B60="","",MAX(B60-C60,0))</x:f>
      </x:c>
      <x:c r="F60" s="36" t="str">
        <x:f>IF(D60="","",MAX(DATEDIF(TODAY(),D60,"m"),1))</x:f>
      </x:c>
      <x:c r="G60" s="36" t="str">
        <x:f>IF(OR(E60="",F60=""),"",E60/F60)</x:f>
      </x:c>
      <x:c r="H60" s="38" t="str">
        <x:f>IF(B60="","",IF(B60=0,0,C60/B60))</x:f>
      </x:c>
    </x:row>
    <x:row r="61">
      <x:c r="A61" s="26"/>
      <x:c r="B61" s="28"/>
      <x:c r="C61" s="28"/>
      <x:c r="D61" s="34"/>
      <x:c r="E61" s="36" t="str">
        <x:f>IF(B61="","",MAX(B61-C61,0))</x:f>
      </x:c>
      <x:c r="F61" s="36" t="str">
        <x:f>IF(D61="","",MAX(DATEDIF(TODAY(),D61,"m"),1))</x:f>
      </x:c>
      <x:c r="G61" s="36" t="str">
        <x:f>IF(OR(E61="",F61=""),"",E61/F61)</x:f>
      </x:c>
      <x:c r="H61" s="38" t="str">
        <x:f>IF(B61="","",IF(B61=0,0,C61/B61))</x:f>
      </x:c>
    </x:row>
    <x:row r="62">
      <x:c r="A62" s="26"/>
      <x:c r="B62" s="28"/>
      <x:c r="C62" s="28"/>
      <x:c r="D62" s="34"/>
      <x:c r="E62" s="36" t="str">
        <x:f>IF(B62="","",MAX(B62-C62,0))</x:f>
      </x:c>
      <x:c r="F62" s="36" t="str">
        <x:f>IF(D62="","",MAX(DATEDIF(TODAY(),D62,"m"),1))</x:f>
      </x:c>
      <x:c r="G62" s="36" t="str">
        <x:f>IF(OR(E62="",F62=""),"",E62/F62)</x:f>
      </x:c>
      <x:c r="H62" s="38" t="str">
        <x:f>IF(B62="","",IF(B62=0,0,C62/B62))</x:f>
      </x:c>
    </x:row>
    <x:row r="63">
      <x:c r="A63" s="26"/>
      <x:c r="B63" s="28"/>
      <x:c r="C63" s="28"/>
      <x:c r="D63" s="34"/>
      <x:c r="E63" s="36" t="str">
        <x:f>IF(B63="","",MAX(B63-C63,0))</x:f>
      </x:c>
      <x:c r="F63" s="36" t="str">
        <x:f>IF(D63="","",MAX(DATEDIF(TODAY(),D63,"m"),1))</x:f>
      </x:c>
      <x:c r="G63" s="36" t="str">
        <x:f>IF(OR(E63="",F63=""),"",E63/F63)</x:f>
      </x:c>
      <x:c r="H63" s="38" t="str">
        <x:f>IF(B63="","",IF(B63=0,0,C63/B63))</x:f>
      </x:c>
    </x:row>
    <x:row r="64">
      <x:c r="A64" s="26"/>
      <x:c r="B64" s="28"/>
      <x:c r="C64" s="28"/>
      <x:c r="D64" s="34"/>
      <x:c r="E64" s="36" t="str">
        <x:f>IF(B64="","",MAX(B64-C64,0))</x:f>
      </x:c>
      <x:c r="F64" s="36" t="str">
        <x:f>IF(D64="","",MAX(DATEDIF(TODAY(),D64,"m"),1))</x:f>
      </x:c>
      <x:c r="G64" s="36" t="str">
        <x:f>IF(OR(E64="",F64=""),"",E64/F64)</x:f>
      </x:c>
      <x:c r="H64" s="38" t="str">
        <x:f>IF(B64="","",IF(B64=0,0,C64/B64))</x:f>
      </x:c>
    </x:row>
    <x:row r="65">
      <x:c r="A65" s="26"/>
      <x:c r="B65" s="28"/>
      <x:c r="C65" s="28"/>
      <x:c r="D65" s="34"/>
      <x:c r="E65" s="36" t="str">
        <x:f>IF(B65="","",MAX(B65-C65,0))</x:f>
      </x:c>
      <x:c r="F65" s="36" t="str">
        <x:f>IF(D65="","",MAX(DATEDIF(TODAY(),D65,"m"),1))</x:f>
      </x:c>
      <x:c r="G65" s="36" t="str">
        <x:f>IF(OR(E65="",F65=""),"",E65/F65)</x:f>
      </x:c>
      <x:c r="H65" s="38" t="str">
        <x:f>IF(B65="","",IF(B65=0,0,C65/B65))</x:f>
      </x:c>
    </x:row>
    <x:row r="66">
      <x:c r="A66" s="26"/>
      <x:c r="B66" s="28"/>
      <x:c r="C66" s="28"/>
      <x:c r="D66" s="34"/>
      <x:c r="E66" s="36" t="str">
        <x:f>IF(B66="","",MAX(B66-C66,0))</x:f>
      </x:c>
      <x:c r="F66" s="36" t="str">
        <x:f>IF(D66="","",MAX(DATEDIF(TODAY(),D66,"m"),1))</x:f>
      </x:c>
      <x:c r="G66" s="36" t="str">
        <x:f>IF(OR(E66="",F66=""),"",E66/F66)</x:f>
      </x:c>
      <x:c r="H66" s="38" t="str">
        <x:f>IF(B66="","",IF(B66=0,0,C66/B66))</x:f>
      </x:c>
    </x:row>
    <x:row r="67">
      <x:c r="A67" s="26"/>
      <x:c r="B67" s="28"/>
      <x:c r="C67" s="28"/>
      <x:c r="D67" s="34"/>
      <x:c r="E67" s="36" t="str">
        <x:f>IF(B67="","",MAX(B67-C67,0))</x:f>
      </x:c>
      <x:c r="F67" s="36" t="str">
        <x:f>IF(D67="","",MAX(DATEDIF(TODAY(),D67,"m"),1))</x:f>
      </x:c>
      <x:c r="G67" s="36" t="str">
        <x:f>IF(OR(E67="",F67=""),"",E67/F67)</x:f>
      </x:c>
      <x:c r="H67" s="38" t="str">
        <x:f>IF(B67="","",IF(B67=0,0,C67/B67))</x:f>
      </x:c>
    </x:row>
    <x:row r="68">
      <x:c r="A68" s="26"/>
      <x:c r="B68" s="28"/>
      <x:c r="C68" s="28"/>
      <x:c r="D68" s="34"/>
      <x:c r="E68" s="36" t="str">
        <x:f>IF(B68="","",MAX(B68-C68,0))</x:f>
      </x:c>
      <x:c r="F68" s="36" t="str">
        <x:f>IF(D68="","",MAX(DATEDIF(TODAY(),D68,"m"),1))</x:f>
      </x:c>
      <x:c r="G68" s="36" t="str">
        <x:f>IF(OR(E68="",F68=""),"",E68/F68)</x:f>
      </x:c>
      <x:c r="H68" s="38" t="str">
        <x:f>IF(B68="","",IF(B68=0,0,C68/B68))</x:f>
      </x:c>
    </x:row>
    <x:row r="69">
      <x:c r="A69" s="26"/>
      <x:c r="B69" s="28"/>
      <x:c r="C69" s="28"/>
      <x:c r="D69" s="34"/>
      <x:c r="E69" s="36" t="str">
        <x:f>IF(B69="","",MAX(B69-C69,0))</x:f>
      </x:c>
      <x:c r="F69" s="36" t="str">
        <x:f>IF(D69="","",MAX(DATEDIF(TODAY(),D69,"m"),1))</x:f>
      </x:c>
      <x:c r="G69" s="36" t="str">
        <x:f>IF(OR(E69="",F69=""),"",E69/F69)</x:f>
      </x:c>
      <x:c r="H69" s="38" t="str">
        <x:f>IF(B69="","",IF(B69=0,0,C69/B69))</x:f>
      </x:c>
    </x:row>
    <x:row r="70">
      <x:c r="A70" s="26"/>
      <x:c r="B70" s="28"/>
      <x:c r="C70" s="28"/>
      <x:c r="D70" s="34"/>
      <x:c r="E70" s="36" t="str">
        <x:f>IF(B70="","",MAX(B70-C70,0))</x:f>
      </x:c>
      <x:c r="F70" s="36" t="str">
        <x:f>IF(D70="","",MAX(DATEDIF(TODAY(),D70,"m"),1))</x:f>
      </x:c>
      <x:c r="G70" s="36" t="str">
        <x:f>IF(OR(E70="",F70=""),"",E70/F70)</x:f>
      </x:c>
      <x:c r="H70" s="38" t="str">
        <x:f>IF(B70="","",IF(B70=0,0,C70/B70))</x:f>
      </x:c>
    </x:row>
    <x:row r="71">
      <x:c r="A71" s="26"/>
      <x:c r="B71" s="28"/>
      <x:c r="C71" s="28"/>
      <x:c r="D71" s="34"/>
      <x:c r="E71" s="36" t="str">
        <x:f>IF(B71="","",MAX(B71-C71,0))</x:f>
      </x:c>
      <x:c r="F71" s="36" t="str">
        <x:f>IF(D71="","",MAX(DATEDIF(TODAY(),D71,"m"),1))</x:f>
      </x:c>
      <x:c r="G71" s="36" t="str">
        <x:f>IF(OR(E71="",F71=""),"",E71/F71)</x:f>
      </x:c>
      <x:c r="H71" s="38" t="str">
        <x:f>IF(B71="","",IF(B71=0,0,C71/B71))</x:f>
      </x:c>
    </x:row>
    <x:row r="72">
      <x:c r="A72" s="26"/>
      <x:c r="B72" s="28"/>
      <x:c r="C72" s="28"/>
      <x:c r="D72" s="34"/>
      <x:c r="E72" s="36" t="str">
        <x:f>IF(B72="","",MAX(B72-C72,0))</x:f>
      </x:c>
      <x:c r="F72" s="36" t="str">
        <x:f>IF(D72="","",MAX(DATEDIF(TODAY(),D72,"m"),1))</x:f>
      </x:c>
      <x:c r="G72" s="36" t="str">
        <x:f>IF(OR(E72="",F72=""),"",E72/F72)</x:f>
      </x:c>
      <x:c r="H72" s="38" t="str">
        <x:f>IF(B72="","",IF(B72=0,0,C72/B72))</x:f>
      </x:c>
    </x:row>
    <x:row r="73">
      <x:c r="A73" s="26"/>
      <x:c r="B73" s="28"/>
      <x:c r="C73" s="28"/>
      <x:c r="D73" s="34"/>
      <x:c r="E73" s="36" t="str">
        <x:f>IF(B73="","",MAX(B73-C73,0))</x:f>
      </x:c>
      <x:c r="F73" s="36" t="str">
        <x:f>IF(D73="","",MAX(DATEDIF(TODAY(),D73,"m"),1))</x:f>
      </x:c>
      <x:c r="G73" s="36" t="str">
        <x:f>IF(OR(E73="",F73=""),"",E73/F73)</x:f>
      </x:c>
      <x:c r="H73" s="38" t="str">
        <x:f>IF(B73="","",IF(B73=0,0,C73/B73))</x:f>
      </x:c>
    </x:row>
    <x:row r="74">
      <x:c r="A74" s="26"/>
      <x:c r="B74" s="28"/>
      <x:c r="C74" s="28"/>
      <x:c r="D74" s="34"/>
      <x:c r="E74" s="36" t="str">
        <x:f>IF(B74="","",MAX(B74-C74,0))</x:f>
      </x:c>
      <x:c r="F74" s="36" t="str">
        <x:f>IF(D74="","",MAX(DATEDIF(TODAY(),D74,"m"),1))</x:f>
      </x:c>
      <x:c r="G74" s="36" t="str">
        <x:f>IF(OR(E74="",F74=""),"",E74/F74)</x:f>
      </x:c>
      <x:c r="H74" s="38" t="str">
        <x:f>IF(B74="","",IF(B74=0,0,C74/B74))</x:f>
      </x:c>
    </x:row>
    <x:row r="75">
      <x:c r="A75" s="26"/>
      <x:c r="B75" s="28"/>
      <x:c r="C75" s="28"/>
      <x:c r="D75" s="34"/>
      <x:c r="E75" s="36" t="str">
        <x:f>IF(B75="","",MAX(B75-C75,0))</x:f>
      </x:c>
      <x:c r="F75" s="36" t="str">
        <x:f>IF(D75="","",MAX(DATEDIF(TODAY(),D75,"m"),1))</x:f>
      </x:c>
      <x:c r="G75" s="36" t="str">
        <x:f>IF(OR(E75="",F75=""),"",E75/F75)</x:f>
      </x:c>
      <x:c r="H75" s="38" t="str">
        <x:f>IF(B75="","",IF(B75=0,0,C75/B75))</x:f>
      </x:c>
    </x:row>
    <x:row r="76">
      <x:c r="A76" s="26"/>
      <x:c r="B76" s="28"/>
      <x:c r="C76" s="28"/>
      <x:c r="D76" s="34"/>
      <x:c r="E76" s="36" t="str">
        <x:f>IF(B76="","",MAX(B76-C76,0))</x:f>
      </x:c>
      <x:c r="F76" s="36" t="str">
        <x:f>IF(D76="","",MAX(DATEDIF(TODAY(),D76,"m"),1))</x:f>
      </x:c>
      <x:c r="G76" s="36" t="str">
        <x:f>IF(OR(E76="",F76=""),"",E76/F76)</x:f>
      </x:c>
      <x:c r="H76" s="38" t="str">
        <x:f>IF(B76="","",IF(B76=0,0,C76/B76))</x:f>
      </x:c>
    </x:row>
    <x:row r="77">
      <x:c r="A77" s="26"/>
      <x:c r="B77" s="28"/>
      <x:c r="C77" s="28"/>
      <x:c r="D77" s="34"/>
      <x:c r="E77" s="36" t="str">
        <x:f>IF(B77="","",MAX(B77-C77,0))</x:f>
      </x:c>
      <x:c r="F77" s="36" t="str">
        <x:f>IF(D77="","",MAX(DATEDIF(TODAY(),D77,"m"),1))</x:f>
      </x:c>
      <x:c r="G77" s="36" t="str">
        <x:f>IF(OR(E77="",F77=""),"",E77/F77)</x:f>
      </x:c>
      <x:c r="H77" s="38" t="str">
        <x:f>IF(B77="","",IF(B77=0,0,C77/B77))</x:f>
      </x:c>
    </x:row>
    <x:row r="78">
      <x:c r="A78" s="26"/>
      <x:c r="B78" s="28"/>
      <x:c r="C78" s="28"/>
      <x:c r="D78" s="34"/>
      <x:c r="E78" s="36" t="str">
        <x:f>IF(B78="","",MAX(B78-C78,0))</x:f>
      </x:c>
      <x:c r="F78" s="36" t="str">
        <x:f>IF(D78="","",MAX(DATEDIF(TODAY(),D78,"m"),1))</x:f>
      </x:c>
      <x:c r="G78" s="36" t="str">
        <x:f>IF(OR(E78="",F78=""),"",E78/F78)</x:f>
      </x:c>
      <x:c r="H78" s="38" t="str">
        <x:f>IF(B78="","",IF(B78=0,0,C78/B78))</x:f>
      </x:c>
    </x:row>
    <x:row r="79">
      <x:c r="A79" s="26"/>
      <x:c r="B79" s="28"/>
      <x:c r="C79" s="28"/>
      <x:c r="D79" s="34"/>
      <x:c r="E79" s="36" t="str">
        <x:f>IF(B79="","",MAX(B79-C79,0))</x:f>
      </x:c>
      <x:c r="F79" s="36" t="str">
        <x:f>IF(D79="","",MAX(DATEDIF(TODAY(),D79,"m"),1))</x:f>
      </x:c>
      <x:c r="G79" s="36" t="str">
        <x:f>IF(OR(E79="",F79=""),"",E79/F79)</x:f>
      </x:c>
      <x:c r="H79" s="38" t="str">
        <x:f>IF(B79="","",IF(B79=0,0,C79/B79))</x:f>
      </x:c>
    </x:row>
    <x:row r="80">
      <x:c r="A80" s="26"/>
      <x:c r="B80" s="28"/>
      <x:c r="C80" s="28"/>
      <x:c r="D80" s="34"/>
      <x:c r="E80" s="36" t="str">
        <x:f>IF(B80="","",MAX(B80-C80,0))</x:f>
      </x:c>
      <x:c r="F80" s="36" t="str">
        <x:f>IF(D80="","",MAX(DATEDIF(TODAY(),D80,"m"),1))</x:f>
      </x:c>
      <x:c r="G80" s="36" t="str">
        <x:f>IF(OR(E80="",F80=""),"",E80/F80)</x:f>
      </x:c>
      <x:c r="H80" s="38" t="str">
        <x:f>IF(B80="","",IF(B80=0,0,C80/B80))</x:f>
      </x:c>
    </x:row>
    <x:row r="81">
      <x:c r="A81" s="26"/>
      <x:c r="B81" s="28"/>
      <x:c r="C81" s="28"/>
      <x:c r="D81" s="34"/>
      <x:c r="E81" s="36" t="str">
        <x:f>IF(B81="","",MAX(B81-C81,0))</x:f>
      </x:c>
      <x:c r="F81" s="36" t="str">
        <x:f>IF(D81="","",MAX(DATEDIF(TODAY(),D81,"m"),1))</x:f>
      </x:c>
      <x:c r="G81" s="36" t="str">
        <x:f>IF(OR(E81="",F81=""),"",E81/F81)</x:f>
      </x:c>
      <x:c r="H81" s="38" t="str">
        <x:f>IF(B81="","",IF(B81=0,0,C81/B81))</x:f>
      </x:c>
    </x:row>
    <x:row r="82">
      <x:c r="A82" s="26"/>
      <x:c r="B82" s="28"/>
      <x:c r="C82" s="28"/>
      <x:c r="D82" s="34"/>
      <x:c r="E82" s="36" t="str">
        <x:f>IF(B82="","",MAX(B82-C82,0))</x:f>
      </x:c>
      <x:c r="F82" s="36" t="str">
        <x:f>IF(D82="","",MAX(DATEDIF(TODAY(),D82,"m"),1))</x:f>
      </x:c>
      <x:c r="G82" s="36" t="str">
        <x:f>IF(OR(E82="",F82=""),"",E82/F82)</x:f>
      </x:c>
      <x:c r="H82" s="38" t="str">
        <x:f>IF(B82="","",IF(B82=0,0,C82/B82))</x:f>
      </x:c>
    </x:row>
    <x:row r="83">
      <x:c r="A83" s="26"/>
      <x:c r="B83" s="28"/>
      <x:c r="C83" s="28"/>
      <x:c r="D83" s="34"/>
      <x:c r="E83" s="36" t="str">
        <x:f>IF(B83="","",MAX(B83-C83,0))</x:f>
      </x:c>
      <x:c r="F83" s="36" t="str">
        <x:f>IF(D83="","",MAX(DATEDIF(TODAY(),D83,"m"),1))</x:f>
      </x:c>
      <x:c r="G83" s="36" t="str">
        <x:f>IF(OR(E83="",F83=""),"",E83/F83)</x:f>
      </x:c>
      <x:c r="H83" s="38" t="str">
        <x:f>IF(B83="","",IF(B83=0,0,C83/B83))</x:f>
      </x:c>
    </x:row>
    <x:row r="84">
      <x:c r="A84" s="26"/>
      <x:c r="B84" s="28"/>
      <x:c r="C84" s="28"/>
      <x:c r="D84" s="34"/>
      <x:c r="E84" s="36" t="str">
        <x:f>IF(B84="","",MAX(B84-C84,0))</x:f>
      </x:c>
      <x:c r="F84" s="36" t="str">
        <x:f>IF(D84="","",MAX(DATEDIF(TODAY(),D84,"m"),1))</x:f>
      </x:c>
      <x:c r="G84" s="36" t="str">
        <x:f>IF(OR(E84="",F84=""),"",E84/F84)</x:f>
      </x:c>
      <x:c r="H84" s="38" t="str">
        <x:f>IF(B84="","",IF(B84=0,0,C84/B84))</x:f>
      </x:c>
    </x:row>
    <x:row r="85">
      <x:c r="A85" s="26"/>
      <x:c r="B85" s="28"/>
      <x:c r="C85" s="28"/>
      <x:c r="D85" s="34"/>
      <x:c r="E85" s="36" t="str">
        <x:f>IF(B85="","",MAX(B85-C85,0))</x:f>
      </x:c>
      <x:c r="F85" s="36" t="str">
        <x:f>IF(D85="","",MAX(DATEDIF(TODAY(),D85,"m"),1))</x:f>
      </x:c>
      <x:c r="G85" s="36" t="str">
        <x:f>IF(OR(E85="",F85=""),"",E85/F85)</x:f>
      </x:c>
      <x:c r="H85" s="38" t="str">
        <x:f>IF(B85="","",IF(B85=0,0,C85/B85))</x:f>
      </x:c>
    </x:row>
    <x:row r="86">
      <x:c r="A86" s="26"/>
      <x:c r="B86" s="28"/>
      <x:c r="C86" s="28"/>
      <x:c r="D86" s="34"/>
      <x:c r="E86" s="36" t="str">
        <x:f>IF(B86="","",MAX(B86-C86,0))</x:f>
      </x:c>
      <x:c r="F86" s="36" t="str">
        <x:f>IF(D86="","",MAX(DATEDIF(TODAY(),D86,"m"),1))</x:f>
      </x:c>
      <x:c r="G86" s="36" t="str">
        <x:f>IF(OR(E86="",F86=""),"",E86/F86)</x:f>
      </x:c>
      <x:c r="H86" s="38" t="str">
        <x:f>IF(B86="","",IF(B86=0,0,C86/B86))</x:f>
      </x:c>
    </x:row>
    <x:row r="87">
      <x:c r="A87" s="26"/>
      <x:c r="B87" s="28"/>
      <x:c r="C87" s="28"/>
      <x:c r="D87" s="34"/>
      <x:c r="E87" s="36" t="str">
        <x:f>IF(B87="","",MAX(B87-C87,0))</x:f>
      </x:c>
      <x:c r="F87" s="36" t="str">
        <x:f>IF(D87="","",MAX(DATEDIF(TODAY(),D87,"m"),1))</x:f>
      </x:c>
      <x:c r="G87" s="36" t="str">
        <x:f>IF(OR(E87="",F87=""),"",E87/F87)</x:f>
      </x:c>
      <x:c r="H87" s="38" t="str">
        <x:f>IF(B87="","",IF(B87=0,0,C87/B87))</x:f>
      </x:c>
    </x:row>
    <x:row r="88">
      <x:c r="A88" s="26"/>
      <x:c r="B88" s="28"/>
      <x:c r="C88" s="28"/>
      <x:c r="D88" s="34"/>
      <x:c r="E88" s="36" t="str">
        <x:f>IF(B88="","",MAX(B88-C88,0))</x:f>
      </x:c>
      <x:c r="F88" s="36" t="str">
        <x:f>IF(D88="","",MAX(DATEDIF(TODAY(),D88,"m"),1))</x:f>
      </x:c>
      <x:c r="G88" s="36" t="str">
        <x:f>IF(OR(E88="",F88=""),"",E88/F88)</x:f>
      </x:c>
      <x:c r="H88" s="38" t="str">
        <x:f>IF(B88="","",IF(B88=0,0,C88/B88))</x:f>
      </x:c>
    </x:row>
    <x:row r="89">
      <x:c r="A89" s="26"/>
      <x:c r="B89" s="28"/>
      <x:c r="C89" s="28"/>
      <x:c r="D89" s="34"/>
      <x:c r="E89" s="36" t="str">
        <x:f>IF(B89="","",MAX(B89-C89,0))</x:f>
      </x:c>
      <x:c r="F89" s="36" t="str">
        <x:f>IF(D89="","",MAX(DATEDIF(TODAY(),D89,"m"),1))</x:f>
      </x:c>
      <x:c r="G89" s="36" t="str">
        <x:f>IF(OR(E89="",F89=""),"",E89/F89)</x:f>
      </x:c>
      <x:c r="H89" s="38" t="str">
        <x:f>IF(B89="","",IF(B89=0,0,C89/B89))</x:f>
      </x:c>
    </x:row>
    <x:row r="90">
      <x:c r="A90" s="26"/>
      <x:c r="B90" s="28"/>
      <x:c r="C90" s="28"/>
      <x:c r="D90" s="34"/>
      <x:c r="E90" s="36" t="str">
        <x:f>IF(B90="","",MAX(B90-C90,0))</x:f>
      </x:c>
      <x:c r="F90" s="36" t="str">
        <x:f>IF(D90="","",MAX(DATEDIF(TODAY(),D90,"m"),1))</x:f>
      </x:c>
      <x:c r="G90" s="36" t="str">
        <x:f>IF(OR(E90="",F90=""),"",E90/F90)</x:f>
      </x:c>
      <x:c r="H90" s="38" t="str">
        <x:f>IF(B90="","",IF(B90=0,0,C90/B90))</x:f>
      </x:c>
    </x:row>
    <x:row r="91">
      <x:c r="A91" s="26"/>
      <x:c r="B91" s="28"/>
      <x:c r="C91" s="28"/>
      <x:c r="D91" s="34"/>
      <x:c r="E91" s="36" t="str">
        <x:f>IF(B91="","",MAX(B91-C91,0))</x:f>
      </x:c>
      <x:c r="F91" s="36" t="str">
        <x:f>IF(D91="","",MAX(DATEDIF(TODAY(),D91,"m"),1))</x:f>
      </x:c>
      <x:c r="G91" s="36" t="str">
        <x:f>IF(OR(E91="",F91=""),"",E91/F91)</x:f>
      </x:c>
      <x:c r="H91" s="38" t="str">
        <x:f>IF(B91="","",IF(B91=0,0,C91/B91))</x:f>
      </x:c>
    </x:row>
    <x:row r="92">
      <x:c r="A92" s="26"/>
      <x:c r="B92" s="28"/>
      <x:c r="C92" s="28"/>
      <x:c r="D92" s="34"/>
      <x:c r="E92" s="36" t="str">
        <x:f>IF(B92="","",MAX(B92-C92,0))</x:f>
      </x:c>
      <x:c r="F92" s="36" t="str">
        <x:f>IF(D92="","",MAX(DATEDIF(TODAY(),D92,"m"),1))</x:f>
      </x:c>
      <x:c r="G92" s="36" t="str">
        <x:f>IF(OR(E92="",F92=""),"",E92/F92)</x:f>
      </x:c>
      <x:c r="H92" s="38" t="str">
        <x:f>IF(B92="","",IF(B92=0,0,C92/B92))</x:f>
      </x:c>
    </x:row>
    <x:row r="93">
      <x:c r="A93" s="26"/>
      <x:c r="B93" s="28"/>
      <x:c r="C93" s="28"/>
      <x:c r="D93" s="34"/>
      <x:c r="E93" s="36" t="str">
        <x:f>IF(B93="","",MAX(B93-C93,0))</x:f>
      </x:c>
      <x:c r="F93" s="36" t="str">
        <x:f>IF(D93="","",MAX(DATEDIF(TODAY(),D93,"m"),1))</x:f>
      </x:c>
      <x:c r="G93" s="36" t="str">
        <x:f>IF(OR(E93="",F93=""),"",E93/F93)</x:f>
      </x:c>
      <x:c r="H93" s="38" t="str">
        <x:f>IF(B93="","",IF(B93=0,0,C93/B93))</x:f>
      </x:c>
    </x:row>
    <x:row r="94">
      <x:c r="A94" s="26"/>
      <x:c r="B94" s="28"/>
      <x:c r="C94" s="28"/>
      <x:c r="D94" s="34"/>
      <x:c r="E94" s="36" t="str">
        <x:f>IF(B94="","",MAX(B94-C94,0))</x:f>
      </x:c>
      <x:c r="F94" s="36" t="str">
        <x:f>IF(D94="","",MAX(DATEDIF(TODAY(),D94,"m"),1))</x:f>
      </x:c>
      <x:c r="G94" s="36" t="str">
        <x:f>IF(OR(E94="",F94=""),"",E94/F94)</x:f>
      </x:c>
      <x:c r="H94" s="38" t="str">
        <x:f>IF(B94="","",IF(B94=0,0,C94/B94))</x:f>
      </x:c>
    </x:row>
    <x:row r="95">
      <x:c r="A95" s="26"/>
      <x:c r="B95" s="28"/>
      <x:c r="C95" s="28"/>
      <x:c r="D95" s="34"/>
      <x:c r="E95" s="36" t="str">
        <x:f>IF(B95="","",MAX(B95-C95,0))</x:f>
      </x:c>
      <x:c r="F95" s="36" t="str">
        <x:f>IF(D95="","",MAX(DATEDIF(TODAY(),D95,"m"),1))</x:f>
      </x:c>
      <x:c r="G95" s="36" t="str">
        <x:f>IF(OR(E95="",F95=""),"",E95/F95)</x:f>
      </x:c>
      <x:c r="H95" s="38" t="str">
        <x:f>IF(B95="","",IF(B95=0,0,C95/B95))</x:f>
      </x:c>
    </x:row>
    <x:row r="96">
      <x:c r="A96" s="26"/>
      <x:c r="B96" s="28"/>
      <x:c r="C96" s="28"/>
      <x:c r="D96" s="34"/>
      <x:c r="E96" s="36" t="str">
        <x:f>IF(B96="","",MAX(B96-C96,0))</x:f>
      </x:c>
      <x:c r="F96" s="36" t="str">
        <x:f>IF(D96="","",MAX(DATEDIF(TODAY(),D96,"m"),1))</x:f>
      </x:c>
      <x:c r="G96" s="36" t="str">
        <x:f>IF(OR(E96="",F96=""),"",E96/F96)</x:f>
      </x:c>
      <x:c r="H96" s="38" t="str">
        <x:f>IF(B96="","",IF(B96=0,0,C96/B96))</x:f>
      </x:c>
    </x:row>
    <x:row r="97">
      <x:c r="A97" s="26"/>
      <x:c r="B97" s="28"/>
      <x:c r="C97" s="28"/>
      <x:c r="D97" s="34"/>
      <x:c r="E97" s="36" t="str">
        <x:f>IF(B97="","",MAX(B97-C97,0))</x:f>
      </x:c>
      <x:c r="F97" s="36" t="str">
        <x:f>IF(D97="","",MAX(DATEDIF(TODAY(),D97,"m"),1))</x:f>
      </x:c>
      <x:c r="G97" s="36" t="str">
        <x:f>IF(OR(E97="",F97=""),"",E97/F97)</x:f>
      </x:c>
      <x:c r="H97" s="38" t="str">
        <x:f>IF(B97="","",IF(B97=0,0,C97/B97))</x:f>
      </x:c>
    </x:row>
    <x:row r="98">
      <x:c r="A98" s="26"/>
      <x:c r="B98" s="28"/>
      <x:c r="C98" s="28"/>
      <x:c r="D98" s="34"/>
      <x:c r="E98" s="36" t="str">
        <x:f>IF(B98="","",MAX(B98-C98,0))</x:f>
      </x:c>
      <x:c r="F98" s="36" t="str">
        <x:f>IF(D98="","",MAX(DATEDIF(TODAY(),D98,"m"),1))</x:f>
      </x:c>
      <x:c r="G98" s="36" t="str">
        <x:f>IF(OR(E98="",F98=""),"",E98/F98)</x:f>
      </x:c>
      <x:c r="H98" s="38" t="str">
        <x:f>IF(B98="","",IF(B98=0,0,C98/B98))</x:f>
      </x:c>
    </x:row>
    <x:row r="99">
      <x:c r="A99" s="26"/>
      <x:c r="B99" s="28"/>
      <x:c r="C99" s="28"/>
      <x:c r="D99" s="34"/>
      <x:c r="E99" s="36" t="str">
        <x:f>IF(B99="","",MAX(B99-C99,0))</x:f>
      </x:c>
      <x:c r="F99" s="36" t="str">
        <x:f>IF(D99="","",MAX(DATEDIF(TODAY(),D99,"m"),1))</x:f>
      </x:c>
      <x:c r="G99" s="36" t="str">
        <x:f>IF(OR(E99="",F99=""),"",E99/F99)</x:f>
      </x:c>
      <x:c r="H99" s="38" t="str">
        <x:f>IF(B99="","",IF(B99=0,0,C99/B99))</x:f>
      </x:c>
    </x:row>
    <x:row r="100">
      <x:c r="A100" s="26"/>
      <x:c r="B100" s="28"/>
      <x:c r="C100" s="28"/>
      <x:c r="D100" s="34"/>
      <x:c r="E100" s="36" t="str">
        <x:f>IF(B100="","",MAX(B100-C100,0))</x:f>
      </x:c>
      <x:c r="F100" s="36" t="str">
        <x:f>IF(D100="","",MAX(DATEDIF(TODAY(),D100,"m"),1))</x:f>
      </x:c>
      <x:c r="G100" s="36" t="str">
        <x:f>IF(OR(E100="",F100=""),"",E100/F100)</x:f>
      </x:c>
      <x:c r="H100" s="38" t="str">
        <x:f>IF(B100="","",IF(B100=0,0,C100/B100))</x:f>
      </x:c>
    </x:row>
  </x:sheetData>
  <x:mergeCells>
    <x:mergeCell ref="A1:H1"/>
    <x:mergeCell ref="A2:H2"/>
  </x:mergeCells>
  <x:conditionalFormatting sqref="H5:H100">
    <x:cfRule type="dataBar" priority="1">
      <x:dataBar>
        <x:cfvo type="min"/>
        <x:cfvo type="max"/>
        <x:color rgb="FFA02B93"/>
      </x:dataBar>
      <x:extLst>
        <x:ext xmlns:x14="http://schemas.microsoft.com/office/spreadsheetml/2009/9/main" uri="{B025F937-C7B1-47D3-B67F-A62EFF666E3E}">
          <x14:id>{62FCBA5A-7F09-7E48-3833-903634730A36}</x14:id>
        </x:ext>
      </x:extLst>
    </x:cfRule>
  </x:conditionalFormatting>
  <x:pageMargins left="0.7" right="0.7" top="0.75" bottom="0.75" header="0.3" footer="0.3"/>
  <x:tableParts count="1">
    <x:tablePart xmlns:r="http://schemas.openxmlformats.org/officeDocument/2006/relationships" r:id="Rc3e481c85a044eb8"/>
  </x:tableParts>
  <x:extLst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1" id="{62FCBA5A-7F09-7E48-3833-903634730A36}">
            <x14:dataBar gradient="1">
              <x14:cfvo type="min"/>
              <x14:cfvo type="max"/>
              <x14:fillColor rgb="FFA02B93"/>
            </x14:dataBar>
          </x14:cfRule>
          <xm:sqref>H5:H100</xm:sqref>
        </x14:conditionalFormatting>
      </x14:conditionalFormattings>
    </x:ext>
  </x:extLst>
</x:worksheet>
</file>

<file path=xl/worksheets/sheet8.xml><?xml version="1.0" encoding="utf-8"?>
<x:worksheet xmlns:x="http://schemas.openxmlformats.org/spreadsheetml/2006/main">
  <x:sheetFormatPr defaultRowHeight="15"/>
  <x:cols>
    <x:col min="1" max="1" width="20" hidden="0" customWidth="1"/>
    <x:col min="2" max="2" width="20" hidden="0" customWidth="1"/>
    <x:col min="3" max="3" width="20" hidden="0" customWidth="1"/>
    <x:col min="4" max="4" width="20" hidden="0" customWidth="1"/>
    <x:col min="5" max="5" width="20" hidden="0" customWidth="1"/>
    <x:col min="6" max="6" width="20" hidden="0" customWidth="1"/>
    <x:col min="7" max="7" width="20" hidden="0" customWidth="1"/>
    <x:col min="8" max="8" width="20" hidden="0" customWidth="1"/>
  </x:cols>
  <x:sheetData>
    <x:row r="1" ht="34" customHeight="1">
      <x:c r="A1" s="68" t="str">
        <x:v>Sparziele</x:v>
      </x:c>
      <x:c r="B1" s="68"/>
      <x:c r="C1" s="68"/>
      <x:c r="D1" s="68"/>
      <x:c r="E1" s="68"/>
      <x:c r="F1" s="68"/>
      <x:c r="G1" s="68"/>
      <x:c r="H1" s="68"/>
    </x:row>
    <x:row r="2" ht="28" customHeight="1">
      <x:c r="A2" s="10" t="str">
        <x:v>Ziele mit Termin, Restbetrag und erforderlicher Sparrate</x:v>
      </x:c>
      <x:c r="B2" s="10"/>
      <x:c r="C2" s="10"/>
      <x:c r="D2" s="10"/>
      <x:c r="E2" s="10"/>
      <x:c r="F2" s="10"/>
      <x:c r="G2" s="10"/>
      <x:c r="H2" s="10"/>
    </x:row>
    <x:row r="4">
      <x:c r="A4" s="18" t="str">
        <x:v>Ziel</x:v>
      </x:c>
      <x:c r="B4" s="18" t="str">
        <x:v>Zielbetrag</x:v>
      </x:c>
      <x:c r="C4" s="18" t="str">
        <x:v>Aktuell</x:v>
      </x:c>
      <x:c r="D4" s="18" t="str">
        <x:v>Zieltermin</x:v>
      </x:c>
      <x:c r="E4" s="18" t="str">
        <x:v>Rest</x:v>
      </x:c>
      <x:c r="F4" s="18" t="str">
        <x:v>Monate</x:v>
      </x:c>
      <x:c r="G4" s="18" t="str">
        <x:v>Nötige Rate</x:v>
      </x:c>
      <x:c r="H4" s="18" t="str">
        <x:v>Erreicht</x:v>
      </x:c>
    </x:row>
    <x:row r="5">
      <x:c r="A5" s="26" t="str">
        <x:v>Neue Küche</x:v>
      </x:c>
      <x:c r="B5" s="28" t="n">
        <x:v>8000</x:v>
      </x:c>
      <x:c r="C5" s="28" t="n">
        <x:v>2500</x:v>
      </x:c>
      <x:c r="D5" s="34" t="n">
        <x:v>46905</x:v>
      </x:c>
      <x:c r="E5" s="36" t="n">
        <x:f>IF(B5="","",MAX(B5-C5,0))</x:f>
        <x:v>5500</x:v>
      </x:c>
      <x:c r="F5" s="36" t="n">
        <x:f>IF(D5="","",MAX(DATEDIF(TODAY(),D5,"m"),1))</x:f>
        <x:v>20</x:v>
      </x:c>
      <x:c r="G5" s="36" t="n">
        <x:f>IF(OR(E5="",F5=""),"",E5/F5)</x:f>
        <x:v>275</x:v>
      </x:c>
      <x:c r="H5" s="38" t="n">
        <x:f>IF(B5="","",IF(B5=0,0,C5/B5))</x:f>
        <x:v>0.3125</x:v>
      </x:c>
    </x:row>
    <x:row r="6">
      <x:c r="A6" s="26" t="str">
        <x:v>Reise</x:v>
      </x:c>
      <x:c r="B6" s="28" t="n">
        <x:v>3000</x:v>
      </x:c>
      <x:c r="C6" s="28" t="n">
        <x:v>900</x:v>
      </x:c>
      <x:c r="D6" s="34" t="n">
        <x:v>46569</x:v>
      </x:c>
      <x:c r="E6" s="36" t="n">
        <x:f>IF(B6="","",MAX(B6-C6,0))</x:f>
        <x:v>2100</x:v>
      </x:c>
      <x:c r="F6" s="36" t="n">
        <x:f>IF(D6="","",MAX(DATEDIF(TODAY(),D6,"m"),1))</x:f>
        <x:v>9</x:v>
      </x:c>
      <x:c r="G6" s="36" t="n">
        <x:f>IF(OR(E6="",F6=""),"",E6/F6)</x:f>
        <x:v>233.33333333333334</x:v>
      </x:c>
      <x:c r="H6" s="38" t="n">
        <x:f>IF(B6="","",IF(B6=0,0,C6/B6))</x:f>
        <x:v>0.3</x:v>
      </x:c>
    </x:row>
    <x:row r="7">
      <x:c r="A7" s="26" t="str">
        <x:v>Weiterbildung</x:v>
      </x:c>
      <x:c r="B7" s="28" t="n">
        <x:v>2500</x:v>
      </x:c>
      <x:c r="C7" s="28" t="n">
        <x:v>400</x:v>
      </x:c>
      <x:c r="D7" s="34" t="n">
        <x:v>46692</x:v>
      </x:c>
      <x:c r="E7" s="36" t="n">
        <x:f>IF(B7="","",MAX(B7-C7,0))</x:f>
        <x:v>2100</x:v>
      </x:c>
      <x:c r="F7" s="36" t="n">
        <x:f>IF(D7="","",MAX(DATEDIF(TODAY(),D7,"m"),1))</x:f>
        <x:v>13</x:v>
      </x:c>
      <x:c r="G7" s="36" t="n">
        <x:f>IF(OR(E7="",F7=""),"",E7/F7)</x:f>
        <x:v>161.53846153846155</x:v>
      </x:c>
      <x:c r="H7" s="38" t="n">
        <x:f>IF(B7="","",IF(B7=0,0,C7/B7))</x:f>
        <x:v>0.16</x:v>
      </x:c>
    </x:row>
    <x:row r="8">
      <x:c r="A8" s="26" t="str">
        <x:v>Sondertilgung</x:v>
      </x:c>
      <x:c r="B8" s="28" t="n">
        <x:v>5000</x:v>
      </x:c>
      <x:c r="C8" s="28" t="n">
        <x:v>1200</x:v>
      </x:c>
      <x:c r="D8" s="34" t="n">
        <x:v>46722</x:v>
      </x:c>
      <x:c r="E8" s="36" t="n">
        <x:f>IF(B8="","",MAX(B8-C8,0))</x:f>
        <x:v>3800</x:v>
      </x:c>
      <x:c r="F8" s="36" t="n">
        <x:f>IF(D8="","",MAX(DATEDIF(TODAY(),D8,"m"),1))</x:f>
        <x:v>14</x:v>
      </x:c>
      <x:c r="G8" s="36" t="n">
        <x:f>IF(OR(E8="",F8=""),"",E8/F8)</x:f>
        <x:v>271.42857142857144</x:v>
      </x:c>
      <x:c r="H8" s="38" t="n">
        <x:f>IF(B8="","",IF(B8=0,0,C8/B8))</x:f>
        <x:v>0.24</x:v>
      </x:c>
    </x:row>
    <x:row r="9">
      <x:c r="A9" s="26"/>
      <x:c r="B9" s="28"/>
      <x:c r="C9" s="28"/>
      <x:c r="D9" s="34"/>
      <x:c r="E9" s="36" t="str">
        <x:f>IF(B9="","",MAX(B9-C9,0))</x:f>
      </x:c>
      <x:c r="F9" s="36" t="str">
        <x:f>IF(D9="","",MAX(DATEDIF(TODAY(),D9,"m"),1))</x:f>
      </x:c>
      <x:c r="G9" s="36" t="str">
        <x:f>IF(OR(E9="",F9=""),"",E9/F9)</x:f>
      </x:c>
      <x:c r="H9" s="38" t="str">
        <x:f>IF(B9="","",IF(B9=0,0,C9/B9))</x:f>
      </x:c>
    </x:row>
    <x:row r="10">
      <x:c r="A10" s="26"/>
      <x:c r="B10" s="28"/>
      <x:c r="C10" s="28"/>
      <x:c r="D10" s="34"/>
      <x:c r="E10" s="36" t="str">
        <x:f>IF(B10="","",MAX(B10-C10,0))</x:f>
      </x:c>
      <x:c r="F10" s="36" t="str">
        <x:f>IF(D10="","",MAX(DATEDIF(TODAY(),D10,"m"),1))</x:f>
      </x:c>
      <x:c r="G10" s="36" t="str">
        <x:f>IF(OR(E10="",F10=""),"",E10/F10)</x:f>
      </x:c>
      <x:c r="H10" s="38" t="str">
        <x:f>IF(B10="","",IF(B10=0,0,C10/B10))</x:f>
      </x:c>
    </x:row>
    <x:row r="11">
      <x:c r="A11" s="26"/>
      <x:c r="B11" s="28"/>
      <x:c r="C11" s="28"/>
      <x:c r="D11" s="34"/>
      <x:c r="E11" s="36" t="str">
        <x:f>IF(B11="","",MAX(B11-C11,0))</x:f>
      </x:c>
      <x:c r="F11" s="36" t="str">
        <x:f>IF(D11="","",MAX(DATEDIF(TODAY(),D11,"m"),1))</x:f>
      </x:c>
      <x:c r="G11" s="36" t="str">
        <x:f>IF(OR(E11="",F11=""),"",E11/F11)</x:f>
      </x:c>
      <x:c r="H11" s="38" t="str">
        <x:f>IF(B11="","",IF(B11=0,0,C11/B11))</x:f>
      </x:c>
    </x:row>
    <x:row r="12">
      <x:c r="A12" s="26"/>
      <x:c r="B12" s="28"/>
      <x:c r="C12" s="28"/>
      <x:c r="D12" s="34"/>
      <x:c r="E12" s="36" t="str">
        <x:f>IF(B12="","",MAX(B12-C12,0))</x:f>
      </x:c>
      <x:c r="F12" s="36" t="str">
        <x:f>IF(D12="","",MAX(DATEDIF(TODAY(),D12,"m"),1))</x:f>
      </x:c>
      <x:c r="G12" s="36" t="str">
        <x:f>IF(OR(E12="",F12=""),"",E12/F12)</x:f>
      </x:c>
      <x:c r="H12" s="38" t="str">
        <x:f>IF(B12="","",IF(B12=0,0,C12/B12))</x:f>
      </x:c>
    </x:row>
    <x:row r="13">
      <x:c r="A13" s="26"/>
      <x:c r="B13" s="28"/>
      <x:c r="C13" s="28"/>
      <x:c r="D13" s="34"/>
      <x:c r="E13" s="36" t="str">
        <x:f>IF(B13="","",MAX(B13-C13,0))</x:f>
      </x:c>
      <x:c r="F13" s="36" t="str">
        <x:f>IF(D13="","",MAX(DATEDIF(TODAY(),D13,"m"),1))</x:f>
      </x:c>
      <x:c r="G13" s="36" t="str">
        <x:f>IF(OR(E13="",F13=""),"",E13/F13)</x:f>
      </x:c>
      <x:c r="H13" s="38" t="str">
        <x:f>IF(B13="","",IF(B13=0,0,C13/B13))</x:f>
      </x:c>
    </x:row>
    <x:row r="14">
      <x:c r="A14" s="26"/>
      <x:c r="B14" s="28"/>
      <x:c r="C14" s="28"/>
      <x:c r="D14" s="34"/>
      <x:c r="E14" s="36" t="str">
        <x:f>IF(B14="","",MAX(B14-C14,0))</x:f>
      </x:c>
      <x:c r="F14" s="36" t="str">
        <x:f>IF(D14="","",MAX(DATEDIF(TODAY(),D14,"m"),1))</x:f>
      </x:c>
      <x:c r="G14" s="36" t="str">
        <x:f>IF(OR(E14="",F14=""),"",E14/F14)</x:f>
      </x:c>
      <x:c r="H14" s="38" t="str">
        <x:f>IF(B14="","",IF(B14=0,0,C14/B14))</x:f>
      </x:c>
    </x:row>
    <x:row r="15">
      <x:c r="A15" s="26"/>
      <x:c r="B15" s="28"/>
      <x:c r="C15" s="28"/>
      <x:c r="D15" s="34"/>
      <x:c r="E15" s="36" t="str">
        <x:f>IF(B15="","",MAX(B15-C15,0))</x:f>
      </x:c>
      <x:c r="F15" s="36" t="str">
        <x:f>IF(D15="","",MAX(DATEDIF(TODAY(),D15,"m"),1))</x:f>
      </x:c>
      <x:c r="G15" s="36" t="str">
        <x:f>IF(OR(E15="",F15=""),"",E15/F15)</x:f>
      </x:c>
      <x:c r="H15" s="38" t="str">
        <x:f>IF(B15="","",IF(B15=0,0,C15/B15))</x:f>
      </x:c>
    </x:row>
    <x:row r="16">
      <x:c r="A16" s="26"/>
      <x:c r="B16" s="28"/>
      <x:c r="C16" s="28"/>
      <x:c r="D16" s="34"/>
      <x:c r="E16" s="36" t="str">
        <x:f>IF(B16="","",MAX(B16-C16,0))</x:f>
      </x:c>
      <x:c r="F16" s="36" t="str">
        <x:f>IF(D16="","",MAX(DATEDIF(TODAY(),D16,"m"),1))</x:f>
      </x:c>
      <x:c r="G16" s="36" t="str">
        <x:f>IF(OR(E16="",F16=""),"",E16/F16)</x:f>
      </x:c>
      <x:c r="H16" s="38" t="str">
        <x:f>IF(B16="","",IF(B16=0,0,C16/B16))</x:f>
      </x:c>
    </x:row>
    <x:row r="17">
      <x:c r="A17" s="26"/>
      <x:c r="B17" s="28"/>
      <x:c r="C17" s="28"/>
      <x:c r="D17" s="34"/>
      <x:c r="E17" s="36" t="str">
        <x:f>IF(B17="","",MAX(B17-C17,0))</x:f>
      </x:c>
      <x:c r="F17" s="36" t="str">
        <x:f>IF(D17="","",MAX(DATEDIF(TODAY(),D17,"m"),1))</x:f>
      </x:c>
      <x:c r="G17" s="36" t="str">
        <x:f>IF(OR(E17="",F17=""),"",E17/F17)</x:f>
      </x:c>
      <x:c r="H17" s="38" t="str">
        <x:f>IF(B17="","",IF(B17=0,0,C17/B17))</x:f>
      </x:c>
    </x:row>
    <x:row r="18">
      <x:c r="A18" s="26"/>
      <x:c r="B18" s="28"/>
      <x:c r="C18" s="28"/>
      <x:c r="D18" s="34"/>
      <x:c r="E18" s="36" t="str">
        <x:f>IF(B18="","",MAX(B18-C18,0))</x:f>
      </x:c>
      <x:c r="F18" s="36" t="str">
        <x:f>IF(D18="","",MAX(DATEDIF(TODAY(),D18,"m"),1))</x:f>
      </x:c>
      <x:c r="G18" s="36" t="str">
        <x:f>IF(OR(E18="",F18=""),"",E18/F18)</x:f>
      </x:c>
      <x:c r="H18" s="38" t="str">
        <x:f>IF(B18="","",IF(B18=0,0,C18/B18))</x:f>
      </x:c>
    </x:row>
    <x:row r="19">
      <x:c r="A19" s="26"/>
      <x:c r="B19" s="28"/>
      <x:c r="C19" s="28"/>
      <x:c r="D19" s="34"/>
      <x:c r="E19" s="36" t="str">
        <x:f>IF(B19="","",MAX(B19-C19,0))</x:f>
      </x:c>
      <x:c r="F19" s="36" t="str">
        <x:f>IF(D19="","",MAX(DATEDIF(TODAY(),D19,"m"),1))</x:f>
      </x:c>
      <x:c r="G19" s="36" t="str">
        <x:f>IF(OR(E19="",F19=""),"",E19/F19)</x:f>
      </x:c>
      <x:c r="H19" s="38" t="str">
        <x:f>IF(B19="","",IF(B19=0,0,C19/B19))</x:f>
      </x:c>
    </x:row>
    <x:row r="20">
      <x:c r="A20" s="26"/>
      <x:c r="B20" s="28"/>
      <x:c r="C20" s="28"/>
      <x:c r="D20" s="34"/>
      <x:c r="E20" s="36" t="str">
        <x:f>IF(B20="","",MAX(B20-C20,0))</x:f>
      </x:c>
      <x:c r="F20" s="36" t="str">
        <x:f>IF(D20="","",MAX(DATEDIF(TODAY(),D20,"m"),1))</x:f>
      </x:c>
      <x:c r="G20" s="36" t="str">
        <x:f>IF(OR(E20="",F20=""),"",E20/F20)</x:f>
      </x:c>
      <x:c r="H20" s="38" t="str">
        <x:f>IF(B20="","",IF(B20=0,0,C20/B20))</x:f>
      </x:c>
    </x:row>
    <x:row r="21">
      <x:c r="A21" s="26"/>
      <x:c r="B21" s="28"/>
      <x:c r="C21" s="28"/>
      <x:c r="D21" s="34"/>
      <x:c r="E21" s="36" t="str">
        <x:f>IF(B21="","",MAX(B21-C21,0))</x:f>
      </x:c>
      <x:c r="F21" s="36" t="str">
        <x:f>IF(D21="","",MAX(DATEDIF(TODAY(),D21,"m"),1))</x:f>
      </x:c>
      <x:c r="G21" s="36" t="str">
        <x:f>IF(OR(E21="",F21=""),"",E21/F21)</x:f>
      </x:c>
      <x:c r="H21" s="38" t="str">
        <x:f>IF(B21="","",IF(B21=0,0,C21/B21))</x:f>
      </x:c>
    </x:row>
    <x:row r="22">
      <x:c r="A22" s="26"/>
      <x:c r="B22" s="28"/>
      <x:c r="C22" s="28"/>
      <x:c r="D22" s="34"/>
      <x:c r="E22" s="36" t="str">
        <x:f>IF(B22="","",MAX(B22-C22,0))</x:f>
      </x:c>
      <x:c r="F22" s="36" t="str">
        <x:f>IF(D22="","",MAX(DATEDIF(TODAY(),D22,"m"),1))</x:f>
      </x:c>
      <x:c r="G22" s="36" t="str">
        <x:f>IF(OR(E22="",F22=""),"",E22/F22)</x:f>
      </x:c>
      <x:c r="H22" s="38" t="str">
        <x:f>IF(B22="","",IF(B22=0,0,C22/B22))</x:f>
      </x:c>
    </x:row>
    <x:row r="23">
      <x:c r="A23" s="26"/>
      <x:c r="B23" s="28"/>
      <x:c r="C23" s="28"/>
      <x:c r="D23" s="34"/>
      <x:c r="E23" s="36" t="str">
        <x:f>IF(B23="","",MAX(B23-C23,0))</x:f>
      </x:c>
      <x:c r="F23" s="36" t="str">
        <x:f>IF(D23="","",MAX(DATEDIF(TODAY(),D23,"m"),1))</x:f>
      </x:c>
      <x:c r="G23" s="36" t="str">
        <x:f>IF(OR(E23="",F23=""),"",E23/F23)</x:f>
      </x:c>
      <x:c r="H23" s="38" t="str">
        <x:f>IF(B23="","",IF(B23=0,0,C23/B23))</x:f>
      </x:c>
    </x:row>
    <x:row r="24">
      <x:c r="A24" s="26"/>
      <x:c r="B24" s="28"/>
      <x:c r="C24" s="28"/>
      <x:c r="D24" s="34"/>
      <x:c r="E24" s="36" t="str">
        <x:f>IF(B24="","",MAX(B24-C24,0))</x:f>
      </x:c>
      <x:c r="F24" s="36" t="str">
        <x:f>IF(D24="","",MAX(DATEDIF(TODAY(),D24,"m"),1))</x:f>
      </x:c>
      <x:c r="G24" s="36" t="str">
        <x:f>IF(OR(E24="",F24=""),"",E24/F24)</x:f>
      </x:c>
      <x:c r="H24" s="38" t="str">
        <x:f>IF(B24="","",IF(B24=0,0,C24/B24))</x:f>
      </x:c>
    </x:row>
    <x:row r="25">
      <x:c r="A25" s="26"/>
      <x:c r="B25" s="28"/>
      <x:c r="C25" s="28"/>
      <x:c r="D25" s="34"/>
      <x:c r="E25" s="36" t="str">
        <x:f>IF(B25="","",MAX(B25-C25,0))</x:f>
      </x:c>
      <x:c r="F25" s="36" t="str">
        <x:f>IF(D25="","",MAX(DATEDIF(TODAY(),D25,"m"),1))</x:f>
      </x:c>
      <x:c r="G25" s="36" t="str">
        <x:f>IF(OR(E25="",F25=""),"",E25/F25)</x:f>
      </x:c>
      <x:c r="H25" s="38" t="str">
        <x:f>IF(B25="","",IF(B25=0,0,C25/B25))</x:f>
      </x:c>
    </x:row>
    <x:row r="26">
      <x:c r="A26" s="26"/>
      <x:c r="B26" s="28"/>
      <x:c r="C26" s="28"/>
      <x:c r="D26" s="34"/>
      <x:c r="E26" s="36" t="str">
        <x:f>IF(B26="","",MAX(B26-C26,0))</x:f>
      </x:c>
      <x:c r="F26" s="36" t="str">
        <x:f>IF(D26="","",MAX(DATEDIF(TODAY(),D26,"m"),1))</x:f>
      </x:c>
      <x:c r="G26" s="36" t="str">
        <x:f>IF(OR(E26="",F26=""),"",E26/F26)</x:f>
      </x:c>
      <x:c r="H26" s="38" t="str">
        <x:f>IF(B26="","",IF(B26=0,0,C26/B26))</x:f>
      </x:c>
    </x:row>
    <x:row r="27">
      <x:c r="A27" s="26"/>
      <x:c r="B27" s="28"/>
      <x:c r="C27" s="28"/>
      <x:c r="D27" s="34"/>
      <x:c r="E27" s="36" t="str">
        <x:f>IF(B27="","",MAX(B27-C27,0))</x:f>
      </x:c>
      <x:c r="F27" s="36" t="str">
        <x:f>IF(D27="","",MAX(DATEDIF(TODAY(),D27,"m"),1))</x:f>
      </x:c>
      <x:c r="G27" s="36" t="str">
        <x:f>IF(OR(E27="",F27=""),"",E27/F27)</x:f>
      </x:c>
      <x:c r="H27" s="38" t="str">
        <x:f>IF(B27="","",IF(B27=0,0,C27/B27))</x:f>
      </x:c>
    </x:row>
    <x:row r="28">
      <x:c r="A28" s="26"/>
      <x:c r="B28" s="28"/>
      <x:c r="C28" s="28"/>
      <x:c r="D28" s="34"/>
      <x:c r="E28" s="36" t="str">
        <x:f>IF(B28="","",MAX(B28-C28,0))</x:f>
      </x:c>
      <x:c r="F28" s="36" t="str">
        <x:f>IF(D28="","",MAX(DATEDIF(TODAY(),D28,"m"),1))</x:f>
      </x:c>
      <x:c r="G28" s="36" t="str">
        <x:f>IF(OR(E28="",F28=""),"",E28/F28)</x:f>
      </x:c>
      <x:c r="H28" s="38" t="str">
        <x:f>IF(B28="","",IF(B28=0,0,C28/B28))</x:f>
      </x:c>
    </x:row>
    <x:row r="29">
      <x:c r="A29" s="26"/>
      <x:c r="B29" s="28"/>
      <x:c r="C29" s="28"/>
      <x:c r="D29" s="34"/>
      <x:c r="E29" s="36" t="str">
        <x:f>IF(B29="","",MAX(B29-C29,0))</x:f>
      </x:c>
      <x:c r="F29" s="36" t="str">
        <x:f>IF(D29="","",MAX(DATEDIF(TODAY(),D29,"m"),1))</x:f>
      </x:c>
      <x:c r="G29" s="36" t="str">
        <x:f>IF(OR(E29="",F29=""),"",E29/F29)</x:f>
      </x:c>
      <x:c r="H29" s="38" t="str">
        <x:f>IF(B29="","",IF(B29=0,0,C29/B29))</x:f>
      </x:c>
    </x:row>
    <x:row r="30">
      <x:c r="A30" s="26"/>
      <x:c r="B30" s="28"/>
      <x:c r="C30" s="28"/>
      <x:c r="D30" s="34"/>
      <x:c r="E30" s="36" t="str">
        <x:f>IF(B30="","",MAX(B30-C30,0))</x:f>
      </x:c>
      <x:c r="F30" s="36" t="str">
        <x:f>IF(D30="","",MAX(DATEDIF(TODAY(),D30,"m"),1))</x:f>
      </x:c>
      <x:c r="G30" s="36" t="str">
        <x:f>IF(OR(E30="",F30=""),"",E30/F30)</x:f>
      </x:c>
      <x:c r="H30" s="38" t="str">
        <x:f>IF(B30="","",IF(B30=0,0,C30/B30))</x:f>
      </x:c>
    </x:row>
    <x:row r="31">
      <x:c r="A31" s="26"/>
      <x:c r="B31" s="28"/>
      <x:c r="C31" s="28"/>
      <x:c r="D31" s="34"/>
      <x:c r="E31" s="36" t="str">
        <x:f>IF(B31="","",MAX(B31-C31,0))</x:f>
      </x:c>
      <x:c r="F31" s="36" t="str">
        <x:f>IF(D31="","",MAX(DATEDIF(TODAY(),D31,"m"),1))</x:f>
      </x:c>
      <x:c r="G31" s="36" t="str">
        <x:f>IF(OR(E31="",F31=""),"",E31/F31)</x:f>
      </x:c>
      <x:c r="H31" s="38" t="str">
        <x:f>IF(B31="","",IF(B31=0,0,C31/B31))</x:f>
      </x:c>
    </x:row>
    <x:row r="32">
      <x:c r="A32" s="26"/>
      <x:c r="B32" s="28"/>
      <x:c r="C32" s="28"/>
      <x:c r="D32" s="34"/>
      <x:c r="E32" s="36" t="str">
        <x:f>IF(B32="","",MAX(B32-C32,0))</x:f>
      </x:c>
      <x:c r="F32" s="36" t="str">
        <x:f>IF(D32="","",MAX(DATEDIF(TODAY(),D32,"m"),1))</x:f>
      </x:c>
      <x:c r="G32" s="36" t="str">
        <x:f>IF(OR(E32="",F32=""),"",E32/F32)</x:f>
      </x:c>
      <x:c r="H32" s="38" t="str">
        <x:f>IF(B32="","",IF(B32=0,0,C32/B32))</x:f>
      </x:c>
    </x:row>
    <x:row r="33">
      <x:c r="A33" s="26"/>
      <x:c r="B33" s="28"/>
      <x:c r="C33" s="28"/>
      <x:c r="D33" s="34"/>
      <x:c r="E33" s="36" t="str">
        <x:f>IF(B33="","",MAX(B33-C33,0))</x:f>
      </x:c>
      <x:c r="F33" s="36" t="str">
        <x:f>IF(D33="","",MAX(DATEDIF(TODAY(),D33,"m"),1))</x:f>
      </x:c>
      <x:c r="G33" s="36" t="str">
        <x:f>IF(OR(E33="",F33=""),"",E33/F33)</x:f>
      </x:c>
      <x:c r="H33" s="38" t="str">
        <x:f>IF(B33="","",IF(B33=0,0,C33/B33))</x:f>
      </x:c>
    </x:row>
    <x:row r="34">
      <x:c r="A34" s="26"/>
      <x:c r="B34" s="28"/>
      <x:c r="C34" s="28"/>
      <x:c r="D34" s="34"/>
      <x:c r="E34" s="36" t="str">
        <x:f>IF(B34="","",MAX(B34-C34,0))</x:f>
      </x:c>
      <x:c r="F34" s="36" t="str">
        <x:f>IF(D34="","",MAX(DATEDIF(TODAY(),D34,"m"),1))</x:f>
      </x:c>
      <x:c r="G34" s="36" t="str">
        <x:f>IF(OR(E34="",F34=""),"",E34/F34)</x:f>
      </x:c>
      <x:c r="H34" s="38" t="str">
        <x:f>IF(B34="","",IF(B34=0,0,C34/B34))</x:f>
      </x:c>
    </x:row>
    <x:row r="35">
      <x:c r="A35" s="26"/>
      <x:c r="B35" s="28"/>
      <x:c r="C35" s="28"/>
      <x:c r="D35" s="34"/>
      <x:c r="E35" s="36" t="str">
        <x:f>IF(B35="","",MAX(B35-C35,0))</x:f>
      </x:c>
      <x:c r="F35" s="36" t="str">
        <x:f>IF(D35="","",MAX(DATEDIF(TODAY(),D35,"m"),1))</x:f>
      </x:c>
      <x:c r="G35" s="36" t="str">
        <x:f>IF(OR(E35="",F35=""),"",E35/F35)</x:f>
      </x:c>
      <x:c r="H35" s="38" t="str">
        <x:f>IF(B35="","",IF(B35=0,0,C35/B35))</x:f>
      </x:c>
    </x:row>
    <x:row r="36">
      <x:c r="A36" s="26"/>
      <x:c r="B36" s="28"/>
      <x:c r="C36" s="28"/>
      <x:c r="D36" s="34"/>
      <x:c r="E36" s="36" t="str">
        <x:f>IF(B36="","",MAX(B36-C36,0))</x:f>
      </x:c>
      <x:c r="F36" s="36" t="str">
        <x:f>IF(D36="","",MAX(DATEDIF(TODAY(),D36,"m"),1))</x:f>
      </x:c>
      <x:c r="G36" s="36" t="str">
        <x:f>IF(OR(E36="",F36=""),"",E36/F36)</x:f>
      </x:c>
      <x:c r="H36" s="38" t="str">
        <x:f>IF(B36="","",IF(B36=0,0,C36/B36))</x:f>
      </x:c>
    </x:row>
    <x:row r="37">
      <x:c r="A37" s="26"/>
      <x:c r="B37" s="28"/>
      <x:c r="C37" s="28"/>
      <x:c r="D37" s="34"/>
      <x:c r="E37" s="36" t="str">
        <x:f>IF(B37="","",MAX(B37-C37,0))</x:f>
      </x:c>
      <x:c r="F37" s="36" t="str">
        <x:f>IF(D37="","",MAX(DATEDIF(TODAY(),D37,"m"),1))</x:f>
      </x:c>
      <x:c r="G37" s="36" t="str">
        <x:f>IF(OR(E37="",F37=""),"",E37/F37)</x:f>
      </x:c>
      <x:c r="H37" s="38" t="str">
        <x:f>IF(B37="","",IF(B37=0,0,C37/B37))</x:f>
      </x:c>
    </x:row>
    <x:row r="38">
      <x:c r="A38" s="26"/>
      <x:c r="B38" s="28"/>
      <x:c r="C38" s="28"/>
      <x:c r="D38" s="34"/>
      <x:c r="E38" s="36" t="str">
        <x:f>IF(B38="","",MAX(B38-C38,0))</x:f>
      </x:c>
      <x:c r="F38" s="36" t="str">
        <x:f>IF(D38="","",MAX(DATEDIF(TODAY(),D38,"m"),1))</x:f>
      </x:c>
      <x:c r="G38" s="36" t="str">
        <x:f>IF(OR(E38="",F38=""),"",E38/F38)</x:f>
      </x:c>
      <x:c r="H38" s="38" t="str">
        <x:f>IF(B38="","",IF(B38=0,0,C38/B38))</x:f>
      </x:c>
    </x:row>
    <x:row r="39">
      <x:c r="A39" s="26"/>
      <x:c r="B39" s="28"/>
      <x:c r="C39" s="28"/>
      <x:c r="D39" s="34"/>
      <x:c r="E39" s="36" t="str">
        <x:f>IF(B39="","",MAX(B39-C39,0))</x:f>
      </x:c>
      <x:c r="F39" s="36" t="str">
        <x:f>IF(D39="","",MAX(DATEDIF(TODAY(),D39,"m"),1))</x:f>
      </x:c>
      <x:c r="G39" s="36" t="str">
        <x:f>IF(OR(E39="",F39=""),"",E39/F39)</x:f>
      </x:c>
      <x:c r="H39" s="38" t="str">
        <x:f>IF(B39="","",IF(B39=0,0,C39/B39))</x:f>
      </x:c>
    </x:row>
    <x:row r="40">
      <x:c r="A40" s="26"/>
      <x:c r="B40" s="28"/>
      <x:c r="C40" s="28"/>
      <x:c r="D40" s="34"/>
      <x:c r="E40" s="36" t="str">
        <x:f>IF(B40="","",MAX(B40-C40,0))</x:f>
      </x:c>
      <x:c r="F40" s="36" t="str">
        <x:f>IF(D40="","",MAX(DATEDIF(TODAY(),D40,"m"),1))</x:f>
      </x:c>
      <x:c r="G40" s="36" t="str">
        <x:f>IF(OR(E40="",F40=""),"",E40/F40)</x:f>
      </x:c>
      <x:c r="H40" s="38" t="str">
        <x:f>IF(B40="","",IF(B40=0,0,C40/B40))</x:f>
      </x:c>
    </x:row>
    <x:row r="41">
      <x:c r="A41" s="26"/>
      <x:c r="B41" s="28"/>
      <x:c r="C41" s="28"/>
      <x:c r="D41" s="34"/>
      <x:c r="E41" s="36" t="str">
        <x:f>IF(B41="","",MAX(B41-C41,0))</x:f>
      </x:c>
      <x:c r="F41" s="36" t="str">
        <x:f>IF(D41="","",MAX(DATEDIF(TODAY(),D41,"m"),1))</x:f>
      </x:c>
      <x:c r="G41" s="36" t="str">
        <x:f>IF(OR(E41="",F41=""),"",E41/F41)</x:f>
      </x:c>
      <x:c r="H41" s="38" t="str">
        <x:f>IF(B41="","",IF(B41=0,0,C41/B41))</x:f>
      </x:c>
    </x:row>
    <x:row r="42">
      <x:c r="A42" s="26"/>
      <x:c r="B42" s="28"/>
      <x:c r="C42" s="28"/>
      <x:c r="D42" s="34"/>
      <x:c r="E42" s="36" t="str">
        <x:f>IF(B42="","",MAX(B42-C42,0))</x:f>
      </x:c>
      <x:c r="F42" s="36" t="str">
        <x:f>IF(D42="","",MAX(DATEDIF(TODAY(),D42,"m"),1))</x:f>
      </x:c>
      <x:c r="G42" s="36" t="str">
        <x:f>IF(OR(E42="",F42=""),"",E42/F42)</x:f>
      </x:c>
      <x:c r="H42" s="38" t="str">
        <x:f>IF(B42="","",IF(B42=0,0,C42/B42))</x:f>
      </x:c>
    </x:row>
    <x:row r="43">
      <x:c r="A43" s="26"/>
      <x:c r="B43" s="28"/>
      <x:c r="C43" s="28"/>
      <x:c r="D43" s="34"/>
      <x:c r="E43" s="36" t="str">
        <x:f>IF(B43="","",MAX(B43-C43,0))</x:f>
      </x:c>
      <x:c r="F43" s="36" t="str">
        <x:f>IF(D43="","",MAX(DATEDIF(TODAY(),D43,"m"),1))</x:f>
      </x:c>
      <x:c r="G43" s="36" t="str">
        <x:f>IF(OR(E43="",F43=""),"",E43/F43)</x:f>
      </x:c>
      <x:c r="H43" s="38" t="str">
        <x:f>IF(B43="","",IF(B43=0,0,C43/B43))</x:f>
      </x:c>
    </x:row>
    <x:row r="44">
      <x:c r="A44" s="26"/>
      <x:c r="B44" s="28"/>
      <x:c r="C44" s="28"/>
      <x:c r="D44" s="34"/>
      <x:c r="E44" s="36" t="str">
        <x:f>IF(B44="","",MAX(B44-C44,0))</x:f>
      </x:c>
      <x:c r="F44" s="36" t="str">
        <x:f>IF(D44="","",MAX(DATEDIF(TODAY(),D44,"m"),1))</x:f>
      </x:c>
      <x:c r="G44" s="36" t="str">
        <x:f>IF(OR(E44="",F44=""),"",E44/F44)</x:f>
      </x:c>
      <x:c r="H44" s="38" t="str">
        <x:f>IF(B44="","",IF(B44=0,0,C44/B44))</x:f>
      </x:c>
    </x:row>
    <x:row r="45">
      <x:c r="A45" s="26"/>
      <x:c r="B45" s="28"/>
      <x:c r="C45" s="28"/>
      <x:c r="D45" s="34"/>
      <x:c r="E45" s="36" t="str">
        <x:f>IF(B45="","",MAX(B45-C45,0))</x:f>
      </x:c>
      <x:c r="F45" s="36" t="str">
        <x:f>IF(D45="","",MAX(DATEDIF(TODAY(),D45,"m"),1))</x:f>
      </x:c>
      <x:c r="G45" s="36" t="str">
        <x:f>IF(OR(E45="",F45=""),"",E45/F45)</x:f>
      </x:c>
      <x:c r="H45" s="38" t="str">
        <x:f>IF(B45="","",IF(B45=0,0,C45/B45))</x:f>
      </x:c>
    </x:row>
    <x:row r="46">
      <x:c r="A46" s="26"/>
      <x:c r="B46" s="28"/>
      <x:c r="C46" s="28"/>
      <x:c r="D46" s="34"/>
      <x:c r="E46" s="36" t="str">
        <x:f>IF(B46="","",MAX(B46-C46,0))</x:f>
      </x:c>
      <x:c r="F46" s="36" t="str">
        <x:f>IF(D46="","",MAX(DATEDIF(TODAY(),D46,"m"),1))</x:f>
      </x:c>
      <x:c r="G46" s="36" t="str">
        <x:f>IF(OR(E46="",F46=""),"",E46/F46)</x:f>
      </x:c>
      <x:c r="H46" s="38" t="str">
        <x:f>IF(B46="","",IF(B46=0,0,C46/B46))</x:f>
      </x:c>
    </x:row>
    <x:row r="47">
      <x:c r="A47" s="26"/>
      <x:c r="B47" s="28"/>
      <x:c r="C47" s="28"/>
      <x:c r="D47" s="34"/>
      <x:c r="E47" s="36" t="str">
        <x:f>IF(B47="","",MAX(B47-C47,0))</x:f>
      </x:c>
      <x:c r="F47" s="36" t="str">
        <x:f>IF(D47="","",MAX(DATEDIF(TODAY(),D47,"m"),1))</x:f>
      </x:c>
      <x:c r="G47" s="36" t="str">
        <x:f>IF(OR(E47="",F47=""),"",E47/F47)</x:f>
      </x:c>
      <x:c r="H47" s="38" t="str">
        <x:f>IF(B47="","",IF(B47=0,0,C47/B47))</x:f>
      </x:c>
    </x:row>
    <x:row r="48">
      <x:c r="A48" s="26"/>
      <x:c r="B48" s="28"/>
      <x:c r="C48" s="28"/>
      <x:c r="D48" s="34"/>
      <x:c r="E48" s="36" t="str">
        <x:f>IF(B48="","",MAX(B48-C48,0))</x:f>
      </x:c>
      <x:c r="F48" s="36" t="str">
        <x:f>IF(D48="","",MAX(DATEDIF(TODAY(),D48,"m"),1))</x:f>
      </x:c>
      <x:c r="G48" s="36" t="str">
        <x:f>IF(OR(E48="",F48=""),"",E48/F48)</x:f>
      </x:c>
      <x:c r="H48" s="38" t="str">
        <x:f>IF(B48="","",IF(B48=0,0,C48/B48))</x:f>
      </x:c>
    </x:row>
    <x:row r="49">
      <x:c r="A49" s="26"/>
      <x:c r="B49" s="28"/>
      <x:c r="C49" s="28"/>
      <x:c r="D49" s="34"/>
      <x:c r="E49" s="36" t="str">
        <x:f>IF(B49="","",MAX(B49-C49,0))</x:f>
      </x:c>
      <x:c r="F49" s="36" t="str">
        <x:f>IF(D49="","",MAX(DATEDIF(TODAY(),D49,"m"),1))</x:f>
      </x:c>
      <x:c r="G49" s="36" t="str">
        <x:f>IF(OR(E49="",F49=""),"",E49/F49)</x:f>
      </x:c>
      <x:c r="H49" s="38" t="str">
        <x:f>IF(B49="","",IF(B49=0,0,C49/B49))</x:f>
      </x:c>
    </x:row>
    <x:row r="50">
      <x:c r="A50" s="26"/>
      <x:c r="B50" s="28"/>
      <x:c r="C50" s="28"/>
      <x:c r="D50" s="34"/>
      <x:c r="E50" s="36" t="str">
        <x:f>IF(B50="","",MAX(B50-C50,0))</x:f>
      </x:c>
      <x:c r="F50" s="36" t="str">
        <x:f>IF(D50="","",MAX(DATEDIF(TODAY(),D50,"m"),1))</x:f>
      </x:c>
      <x:c r="G50" s="36" t="str">
        <x:f>IF(OR(E50="",F50=""),"",E50/F50)</x:f>
      </x:c>
      <x:c r="H50" s="38" t="str">
        <x:f>IF(B50="","",IF(B50=0,0,C50/B50))</x:f>
      </x:c>
    </x:row>
    <x:row r="51">
      <x:c r="A51" s="26"/>
      <x:c r="B51" s="28"/>
      <x:c r="C51" s="28"/>
      <x:c r="D51" s="34"/>
      <x:c r="E51" s="36" t="str">
        <x:f>IF(B51="","",MAX(B51-C51,0))</x:f>
      </x:c>
      <x:c r="F51" s="36" t="str">
        <x:f>IF(D51="","",MAX(DATEDIF(TODAY(),D51,"m"),1))</x:f>
      </x:c>
      <x:c r="G51" s="36" t="str">
        <x:f>IF(OR(E51="",F51=""),"",E51/F51)</x:f>
      </x:c>
      <x:c r="H51" s="38" t="str">
        <x:f>IF(B51="","",IF(B51=0,0,C51/B51))</x:f>
      </x:c>
    </x:row>
    <x:row r="52">
      <x:c r="A52" s="26"/>
      <x:c r="B52" s="28"/>
      <x:c r="C52" s="28"/>
      <x:c r="D52" s="34"/>
      <x:c r="E52" s="36" t="str">
        <x:f>IF(B52="","",MAX(B52-C52,0))</x:f>
      </x:c>
      <x:c r="F52" s="36" t="str">
        <x:f>IF(D52="","",MAX(DATEDIF(TODAY(),D52,"m"),1))</x:f>
      </x:c>
      <x:c r="G52" s="36" t="str">
        <x:f>IF(OR(E52="",F52=""),"",E52/F52)</x:f>
      </x:c>
      <x:c r="H52" s="38" t="str">
        <x:f>IF(B52="","",IF(B52=0,0,C52/B52))</x:f>
      </x:c>
    </x:row>
    <x:row r="53">
      <x:c r="A53" s="26"/>
      <x:c r="B53" s="28"/>
      <x:c r="C53" s="28"/>
      <x:c r="D53" s="34"/>
      <x:c r="E53" s="36" t="str">
        <x:f>IF(B53="","",MAX(B53-C53,0))</x:f>
      </x:c>
      <x:c r="F53" s="36" t="str">
        <x:f>IF(D53="","",MAX(DATEDIF(TODAY(),D53,"m"),1))</x:f>
      </x:c>
      <x:c r="G53" s="36" t="str">
        <x:f>IF(OR(E53="",F53=""),"",E53/F53)</x:f>
      </x:c>
      <x:c r="H53" s="38" t="str">
        <x:f>IF(B53="","",IF(B53=0,0,C53/B53))</x:f>
      </x:c>
    </x:row>
    <x:row r="54">
      <x:c r="A54" s="26"/>
      <x:c r="B54" s="28"/>
      <x:c r="C54" s="28"/>
      <x:c r="D54" s="34"/>
      <x:c r="E54" s="36" t="str">
        <x:f>IF(B54="","",MAX(B54-C54,0))</x:f>
      </x:c>
      <x:c r="F54" s="36" t="str">
        <x:f>IF(D54="","",MAX(DATEDIF(TODAY(),D54,"m"),1))</x:f>
      </x:c>
      <x:c r="G54" s="36" t="str">
        <x:f>IF(OR(E54="",F54=""),"",E54/F54)</x:f>
      </x:c>
      <x:c r="H54" s="38" t="str">
        <x:f>IF(B54="","",IF(B54=0,0,C54/B54))</x:f>
      </x:c>
    </x:row>
    <x:row r="55">
      <x:c r="A55" s="26"/>
      <x:c r="B55" s="28"/>
      <x:c r="C55" s="28"/>
      <x:c r="D55" s="34"/>
      <x:c r="E55" s="36" t="str">
        <x:f>IF(B55="","",MAX(B55-C55,0))</x:f>
      </x:c>
      <x:c r="F55" s="36" t="str">
        <x:f>IF(D55="","",MAX(DATEDIF(TODAY(),D55,"m"),1))</x:f>
      </x:c>
      <x:c r="G55" s="36" t="str">
        <x:f>IF(OR(E55="",F55=""),"",E55/F55)</x:f>
      </x:c>
      <x:c r="H55" s="38" t="str">
        <x:f>IF(B55="","",IF(B55=0,0,C55/B55))</x:f>
      </x:c>
    </x:row>
    <x:row r="56">
      <x:c r="A56" s="26"/>
      <x:c r="B56" s="28"/>
      <x:c r="C56" s="28"/>
      <x:c r="D56" s="34"/>
      <x:c r="E56" s="36" t="str">
        <x:f>IF(B56="","",MAX(B56-C56,0))</x:f>
      </x:c>
      <x:c r="F56" s="36" t="str">
        <x:f>IF(D56="","",MAX(DATEDIF(TODAY(),D56,"m"),1))</x:f>
      </x:c>
      <x:c r="G56" s="36" t="str">
        <x:f>IF(OR(E56="",F56=""),"",E56/F56)</x:f>
      </x:c>
      <x:c r="H56" s="38" t="str">
        <x:f>IF(B56="","",IF(B56=0,0,C56/B56))</x:f>
      </x:c>
    </x:row>
    <x:row r="57">
      <x:c r="A57" s="26"/>
      <x:c r="B57" s="28"/>
      <x:c r="C57" s="28"/>
      <x:c r="D57" s="34"/>
      <x:c r="E57" s="36" t="str">
        <x:f>IF(B57="","",MAX(B57-C57,0))</x:f>
      </x:c>
      <x:c r="F57" s="36" t="str">
        <x:f>IF(D57="","",MAX(DATEDIF(TODAY(),D57,"m"),1))</x:f>
      </x:c>
      <x:c r="G57" s="36" t="str">
        <x:f>IF(OR(E57="",F57=""),"",E57/F57)</x:f>
      </x:c>
      <x:c r="H57" s="38" t="str">
        <x:f>IF(B57="","",IF(B57=0,0,C57/B57))</x:f>
      </x:c>
    </x:row>
    <x:row r="58">
      <x:c r="A58" s="26"/>
      <x:c r="B58" s="28"/>
      <x:c r="C58" s="28"/>
      <x:c r="D58" s="34"/>
      <x:c r="E58" s="36" t="str">
        <x:f>IF(B58="","",MAX(B58-C58,0))</x:f>
      </x:c>
      <x:c r="F58" s="36" t="str">
        <x:f>IF(D58="","",MAX(DATEDIF(TODAY(),D58,"m"),1))</x:f>
      </x:c>
      <x:c r="G58" s="36" t="str">
        <x:f>IF(OR(E58="",F58=""),"",E58/F58)</x:f>
      </x:c>
      <x:c r="H58" s="38" t="str">
        <x:f>IF(B58="","",IF(B58=0,0,C58/B58))</x:f>
      </x:c>
    </x:row>
    <x:row r="59">
      <x:c r="A59" s="26"/>
      <x:c r="B59" s="28"/>
      <x:c r="C59" s="28"/>
      <x:c r="D59" s="34"/>
      <x:c r="E59" s="36" t="str">
        <x:f>IF(B59="","",MAX(B59-C59,0))</x:f>
      </x:c>
      <x:c r="F59" s="36" t="str">
        <x:f>IF(D59="","",MAX(DATEDIF(TODAY(),D59,"m"),1))</x:f>
      </x:c>
      <x:c r="G59" s="36" t="str">
        <x:f>IF(OR(E59="",F59=""),"",E59/F59)</x:f>
      </x:c>
      <x:c r="H59" s="38" t="str">
        <x:f>IF(B59="","",IF(B59=0,0,C59/B59))</x:f>
      </x:c>
    </x:row>
    <x:row r="60">
      <x:c r="A60" s="26"/>
      <x:c r="B60" s="28"/>
      <x:c r="C60" s="28"/>
      <x:c r="D60" s="34"/>
      <x:c r="E60" s="36" t="str">
        <x:f>IF(B60="","",MAX(B60-C60,0))</x:f>
      </x:c>
      <x:c r="F60" s="36" t="str">
        <x:f>IF(D60="","",MAX(DATEDIF(TODAY(),D60,"m"),1))</x:f>
      </x:c>
      <x:c r="G60" s="36" t="str">
        <x:f>IF(OR(E60="",F60=""),"",E60/F60)</x:f>
      </x:c>
      <x:c r="H60" s="38" t="str">
        <x:f>IF(B60="","",IF(B60=0,0,C60/B60))</x:f>
      </x:c>
    </x:row>
    <x:row r="61">
      <x:c r="A61" s="26"/>
      <x:c r="B61" s="28"/>
      <x:c r="C61" s="28"/>
      <x:c r="D61" s="34"/>
      <x:c r="E61" s="36" t="str">
        <x:f>IF(B61="","",MAX(B61-C61,0))</x:f>
      </x:c>
      <x:c r="F61" s="36" t="str">
        <x:f>IF(D61="","",MAX(DATEDIF(TODAY(),D61,"m"),1))</x:f>
      </x:c>
      <x:c r="G61" s="36" t="str">
        <x:f>IF(OR(E61="",F61=""),"",E61/F61)</x:f>
      </x:c>
      <x:c r="H61" s="38" t="str">
        <x:f>IF(B61="","",IF(B61=0,0,C61/B61))</x:f>
      </x:c>
    </x:row>
    <x:row r="62">
      <x:c r="A62" s="26"/>
      <x:c r="B62" s="28"/>
      <x:c r="C62" s="28"/>
      <x:c r="D62" s="34"/>
      <x:c r="E62" s="36" t="str">
        <x:f>IF(B62="","",MAX(B62-C62,0))</x:f>
      </x:c>
      <x:c r="F62" s="36" t="str">
        <x:f>IF(D62="","",MAX(DATEDIF(TODAY(),D62,"m"),1))</x:f>
      </x:c>
      <x:c r="G62" s="36" t="str">
        <x:f>IF(OR(E62="",F62=""),"",E62/F62)</x:f>
      </x:c>
      <x:c r="H62" s="38" t="str">
        <x:f>IF(B62="","",IF(B62=0,0,C62/B62))</x:f>
      </x:c>
    </x:row>
    <x:row r="63">
      <x:c r="A63" s="26"/>
      <x:c r="B63" s="28"/>
      <x:c r="C63" s="28"/>
      <x:c r="D63" s="34"/>
      <x:c r="E63" s="36" t="str">
        <x:f>IF(B63="","",MAX(B63-C63,0))</x:f>
      </x:c>
      <x:c r="F63" s="36" t="str">
        <x:f>IF(D63="","",MAX(DATEDIF(TODAY(),D63,"m"),1))</x:f>
      </x:c>
      <x:c r="G63" s="36" t="str">
        <x:f>IF(OR(E63="",F63=""),"",E63/F63)</x:f>
      </x:c>
      <x:c r="H63" s="38" t="str">
        <x:f>IF(B63="","",IF(B63=0,0,C63/B63))</x:f>
      </x:c>
    </x:row>
    <x:row r="64">
      <x:c r="A64" s="26"/>
      <x:c r="B64" s="28"/>
      <x:c r="C64" s="28"/>
      <x:c r="D64" s="34"/>
      <x:c r="E64" s="36" t="str">
        <x:f>IF(B64="","",MAX(B64-C64,0))</x:f>
      </x:c>
      <x:c r="F64" s="36" t="str">
        <x:f>IF(D64="","",MAX(DATEDIF(TODAY(),D64,"m"),1))</x:f>
      </x:c>
      <x:c r="G64" s="36" t="str">
        <x:f>IF(OR(E64="",F64=""),"",E64/F64)</x:f>
      </x:c>
      <x:c r="H64" s="38" t="str">
        <x:f>IF(B64="","",IF(B64=0,0,C64/B64))</x:f>
      </x:c>
    </x:row>
    <x:row r="65">
      <x:c r="A65" s="26"/>
      <x:c r="B65" s="28"/>
      <x:c r="C65" s="28"/>
      <x:c r="D65" s="34"/>
      <x:c r="E65" s="36" t="str">
        <x:f>IF(B65="","",MAX(B65-C65,0))</x:f>
      </x:c>
      <x:c r="F65" s="36" t="str">
        <x:f>IF(D65="","",MAX(DATEDIF(TODAY(),D65,"m"),1))</x:f>
      </x:c>
      <x:c r="G65" s="36" t="str">
        <x:f>IF(OR(E65="",F65=""),"",E65/F65)</x:f>
      </x:c>
      <x:c r="H65" s="38" t="str">
        <x:f>IF(B65="","",IF(B65=0,0,C65/B65))</x:f>
      </x:c>
    </x:row>
    <x:row r="66">
      <x:c r="A66" s="26"/>
      <x:c r="B66" s="28"/>
      <x:c r="C66" s="28"/>
      <x:c r="D66" s="34"/>
      <x:c r="E66" s="36" t="str">
        <x:f>IF(B66="","",MAX(B66-C66,0))</x:f>
      </x:c>
      <x:c r="F66" s="36" t="str">
        <x:f>IF(D66="","",MAX(DATEDIF(TODAY(),D66,"m"),1))</x:f>
      </x:c>
      <x:c r="G66" s="36" t="str">
        <x:f>IF(OR(E66="",F66=""),"",E66/F66)</x:f>
      </x:c>
      <x:c r="H66" s="38" t="str">
        <x:f>IF(B66="","",IF(B66=0,0,C66/B66))</x:f>
      </x:c>
    </x:row>
    <x:row r="67">
      <x:c r="A67" s="26"/>
      <x:c r="B67" s="28"/>
      <x:c r="C67" s="28"/>
      <x:c r="D67" s="34"/>
      <x:c r="E67" s="36" t="str">
        <x:f>IF(B67="","",MAX(B67-C67,0))</x:f>
      </x:c>
      <x:c r="F67" s="36" t="str">
        <x:f>IF(D67="","",MAX(DATEDIF(TODAY(),D67,"m"),1))</x:f>
      </x:c>
      <x:c r="G67" s="36" t="str">
        <x:f>IF(OR(E67="",F67=""),"",E67/F67)</x:f>
      </x:c>
      <x:c r="H67" s="38" t="str">
        <x:f>IF(B67="","",IF(B67=0,0,C67/B67))</x:f>
      </x:c>
    </x:row>
    <x:row r="68">
      <x:c r="A68" s="26"/>
      <x:c r="B68" s="28"/>
      <x:c r="C68" s="28"/>
      <x:c r="D68" s="34"/>
      <x:c r="E68" s="36" t="str">
        <x:f>IF(B68="","",MAX(B68-C68,0))</x:f>
      </x:c>
      <x:c r="F68" s="36" t="str">
        <x:f>IF(D68="","",MAX(DATEDIF(TODAY(),D68,"m"),1))</x:f>
      </x:c>
      <x:c r="G68" s="36" t="str">
        <x:f>IF(OR(E68="",F68=""),"",E68/F68)</x:f>
      </x:c>
      <x:c r="H68" s="38" t="str">
        <x:f>IF(B68="","",IF(B68=0,0,C68/B68))</x:f>
      </x:c>
    </x:row>
    <x:row r="69">
      <x:c r="A69" s="26"/>
      <x:c r="B69" s="28"/>
      <x:c r="C69" s="28"/>
      <x:c r="D69" s="34"/>
      <x:c r="E69" s="36" t="str">
        <x:f>IF(B69="","",MAX(B69-C69,0))</x:f>
      </x:c>
      <x:c r="F69" s="36" t="str">
        <x:f>IF(D69="","",MAX(DATEDIF(TODAY(),D69,"m"),1))</x:f>
      </x:c>
      <x:c r="G69" s="36" t="str">
        <x:f>IF(OR(E69="",F69=""),"",E69/F69)</x:f>
      </x:c>
      <x:c r="H69" s="38" t="str">
        <x:f>IF(B69="","",IF(B69=0,0,C69/B69))</x:f>
      </x:c>
    </x:row>
    <x:row r="70">
      <x:c r="A70" s="26"/>
      <x:c r="B70" s="28"/>
      <x:c r="C70" s="28"/>
      <x:c r="D70" s="34"/>
      <x:c r="E70" s="36" t="str">
        <x:f>IF(B70="","",MAX(B70-C70,0))</x:f>
      </x:c>
      <x:c r="F70" s="36" t="str">
        <x:f>IF(D70="","",MAX(DATEDIF(TODAY(),D70,"m"),1))</x:f>
      </x:c>
      <x:c r="G70" s="36" t="str">
        <x:f>IF(OR(E70="",F70=""),"",E70/F70)</x:f>
      </x:c>
      <x:c r="H70" s="38" t="str">
        <x:f>IF(B70="","",IF(B70=0,0,C70/B70))</x:f>
      </x:c>
    </x:row>
    <x:row r="71">
      <x:c r="A71" s="26"/>
      <x:c r="B71" s="28"/>
      <x:c r="C71" s="28"/>
      <x:c r="D71" s="34"/>
      <x:c r="E71" s="36" t="str">
        <x:f>IF(B71="","",MAX(B71-C71,0))</x:f>
      </x:c>
      <x:c r="F71" s="36" t="str">
        <x:f>IF(D71="","",MAX(DATEDIF(TODAY(),D71,"m"),1))</x:f>
      </x:c>
      <x:c r="G71" s="36" t="str">
        <x:f>IF(OR(E71="",F71=""),"",E71/F71)</x:f>
      </x:c>
      <x:c r="H71" s="38" t="str">
        <x:f>IF(B71="","",IF(B71=0,0,C71/B71))</x:f>
      </x:c>
    </x:row>
    <x:row r="72">
      <x:c r="A72" s="26"/>
      <x:c r="B72" s="28"/>
      <x:c r="C72" s="28"/>
      <x:c r="D72" s="34"/>
      <x:c r="E72" s="36" t="str">
        <x:f>IF(B72="","",MAX(B72-C72,0))</x:f>
      </x:c>
      <x:c r="F72" s="36" t="str">
        <x:f>IF(D72="","",MAX(DATEDIF(TODAY(),D72,"m"),1))</x:f>
      </x:c>
      <x:c r="G72" s="36" t="str">
        <x:f>IF(OR(E72="",F72=""),"",E72/F72)</x:f>
      </x:c>
      <x:c r="H72" s="38" t="str">
        <x:f>IF(B72="","",IF(B72=0,0,C72/B72))</x:f>
      </x:c>
    </x:row>
    <x:row r="73">
      <x:c r="A73" s="26"/>
      <x:c r="B73" s="28"/>
      <x:c r="C73" s="28"/>
      <x:c r="D73" s="34"/>
      <x:c r="E73" s="36" t="str">
        <x:f>IF(B73="","",MAX(B73-C73,0))</x:f>
      </x:c>
      <x:c r="F73" s="36" t="str">
        <x:f>IF(D73="","",MAX(DATEDIF(TODAY(),D73,"m"),1))</x:f>
      </x:c>
      <x:c r="G73" s="36" t="str">
        <x:f>IF(OR(E73="",F73=""),"",E73/F73)</x:f>
      </x:c>
      <x:c r="H73" s="38" t="str">
        <x:f>IF(B73="","",IF(B73=0,0,C73/B73))</x:f>
      </x:c>
    </x:row>
    <x:row r="74">
      <x:c r="A74" s="26"/>
      <x:c r="B74" s="28"/>
      <x:c r="C74" s="28"/>
      <x:c r="D74" s="34"/>
      <x:c r="E74" s="36" t="str">
        <x:f>IF(B74="","",MAX(B74-C74,0))</x:f>
      </x:c>
      <x:c r="F74" s="36" t="str">
        <x:f>IF(D74="","",MAX(DATEDIF(TODAY(),D74,"m"),1))</x:f>
      </x:c>
      <x:c r="G74" s="36" t="str">
        <x:f>IF(OR(E74="",F74=""),"",E74/F74)</x:f>
      </x:c>
      <x:c r="H74" s="38" t="str">
        <x:f>IF(B74="","",IF(B74=0,0,C74/B74))</x:f>
      </x:c>
    </x:row>
    <x:row r="75">
      <x:c r="A75" s="26"/>
      <x:c r="B75" s="28"/>
      <x:c r="C75" s="28"/>
      <x:c r="D75" s="34"/>
      <x:c r="E75" s="36" t="str">
        <x:f>IF(B75="","",MAX(B75-C75,0))</x:f>
      </x:c>
      <x:c r="F75" s="36" t="str">
        <x:f>IF(D75="","",MAX(DATEDIF(TODAY(),D75,"m"),1))</x:f>
      </x:c>
      <x:c r="G75" s="36" t="str">
        <x:f>IF(OR(E75="",F75=""),"",E75/F75)</x:f>
      </x:c>
      <x:c r="H75" s="38" t="str">
        <x:f>IF(B75="","",IF(B75=0,0,C75/B75))</x:f>
      </x:c>
    </x:row>
    <x:row r="76">
      <x:c r="A76" s="26"/>
      <x:c r="B76" s="28"/>
      <x:c r="C76" s="28"/>
      <x:c r="D76" s="34"/>
      <x:c r="E76" s="36" t="str">
        <x:f>IF(B76="","",MAX(B76-C76,0))</x:f>
      </x:c>
      <x:c r="F76" s="36" t="str">
        <x:f>IF(D76="","",MAX(DATEDIF(TODAY(),D76,"m"),1))</x:f>
      </x:c>
      <x:c r="G76" s="36" t="str">
        <x:f>IF(OR(E76="",F76=""),"",E76/F76)</x:f>
      </x:c>
      <x:c r="H76" s="38" t="str">
        <x:f>IF(B76="","",IF(B76=0,0,C76/B76))</x:f>
      </x:c>
    </x:row>
    <x:row r="77">
      <x:c r="A77" s="26"/>
      <x:c r="B77" s="28"/>
      <x:c r="C77" s="28"/>
      <x:c r="D77" s="34"/>
      <x:c r="E77" s="36" t="str">
        <x:f>IF(B77="","",MAX(B77-C77,0))</x:f>
      </x:c>
      <x:c r="F77" s="36" t="str">
        <x:f>IF(D77="","",MAX(DATEDIF(TODAY(),D77,"m"),1))</x:f>
      </x:c>
      <x:c r="G77" s="36" t="str">
        <x:f>IF(OR(E77="",F77=""),"",E77/F77)</x:f>
      </x:c>
      <x:c r="H77" s="38" t="str">
        <x:f>IF(B77="","",IF(B77=0,0,C77/B77))</x:f>
      </x:c>
    </x:row>
    <x:row r="78">
      <x:c r="A78" s="26"/>
      <x:c r="B78" s="28"/>
      <x:c r="C78" s="28"/>
      <x:c r="D78" s="34"/>
      <x:c r="E78" s="36" t="str">
        <x:f>IF(B78="","",MAX(B78-C78,0))</x:f>
      </x:c>
      <x:c r="F78" s="36" t="str">
        <x:f>IF(D78="","",MAX(DATEDIF(TODAY(),D78,"m"),1))</x:f>
      </x:c>
      <x:c r="G78" s="36" t="str">
        <x:f>IF(OR(E78="",F78=""),"",E78/F78)</x:f>
      </x:c>
      <x:c r="H78" s="38" t="str">
        <x:f>IF(B78="","",IF(B78=0,0,C78/B78))</x:f>
      </x:c>
    </x:row>
    <x:row r="79">
      <x:c r="A79" s="26"/>
      <x:c r="B79" s="28"/>
      <x:c r="C79" s="28"/>
      <x:c r="D79" s="34"/>
      <x:c r="E79" s="36" t="str">
        <x:f>IF(B79="","",MAX(B79-C79,0))</x:f>
      </x:c>
      <x:c r="F79" s="36" t="str">
        <x:f>IF(D79="","",MAX(DATEDIF(TODAY(),D79,"m"),1))</x:f>
      </x:c>
      <x:c r="G79" s="36" t="str">
        <x:f>IF(OR(E79="",F79=""),"",E79/F79)</x:f>
      </x:c>
      <x:c r="H79" s="38" t="str">
        <x:f>IF(B79="","",IF(B79=0,0,C79/B79))</x:f>
      </x:c>
    </x:row>
    <x:row r="80">
      <x:c r="A80" s="26"/>
      <x:c r="B80" s="28"/>
      <x:c r="C80" s="28"/>
      <x:c r="D80" s="34"/>
      <x:c r="E80" s="36" t="str">
        <x:f>IF(B80="","",MAX(B80-C80,0))</x:f>
      </x:c>
      <x:c r="F80" s="36" t="str">
        <x:f>IF(D80="","",MAX(DATEDIF(TODAY(),D80,"m"),1))</x:f>
      </x:c>
      <x:c r="G80" s="36" t="str">
        <x:f>IF(OR(E80="",F80=""),"",E80/F80)</x:f>
      </x:c>
      <x:c r="H80" s="38" t="str">
        <x:f>IF(B80="","",IF(B80=0,0,C80/B80))</x:f>
      </x:c>
    </x:row>
    <x:row r="81">
      <x:c r="A81" s="26"/>
      <x:c r="B81" s="28"/>
      <x:c r="C81" s="28"/>
      <x:c r="D81" s="34"/>
      <x:c r="E81" s="36" t="str">
        <x:f>IF(B81="","",MAX(B81-C81,0))</x:f>
      </x:c>
      <x:c r="F81" s="36" t="str">
        <x:f>IF(D81="","",MAX(DATEDIF(TODAY(),D81,"m"),1))</x:f>
      </x:c>
      <x:c r="G81" s="36" t="str">
        <x:f>IF(OR(E81="",F81=""),"",E81/F81)</x:f>
      </x:c>
      <x:c r="H81" s="38" t="str">
        <x:f>IF(B81="","",IF(B81=0,0,C81/B81))</x:f>
      </x:c>
    </x:row>
    <x:row r="82">
      <x:c r="A82" s="26"/>
      <x:c r="B82" s="28"/>
      <x:c r="C82" s="28"/>
      <x:c r="D82" s="34"/>
      <x:c r="E82" s="36" t="str">
        <x:f>IF(B82="","",MAX(B82-C82,0))</x:f>
      </x:c>
      <x:c r="F82" s="36" t="str">
        <x:f>IF(D82="","",MAX(DATEDIF(TODAY(),D82,"m"),1))</x:f>
      </x:c>
      <x:c r="G82" s="36" t="str">
        <x:f>IF(OR(E82="",F82=""),"",E82/F82)</x:f>
      </x:c>
      <x:c r="H82" s="38" t="str">
        <x:f>IF(B82="","",IF(B82=0,0,C82/B82))</x:f>
      </x:c>
    </x:row>
    <x:row r="83">
      <x:c r="A83" s="26"/>
      <x:c r="B83" s="28"/>
      <x:c r="C83" s="28"/>
      <x:c r="D83" s="34"/>
      <x:c r="E83" s="36" t="str">
        <x:f>IF(B83="","",MAX(B83-C83,0))</x:f>
      </x:c>
      <x:c r="F83" s="36" t="str">
        <x:f>IF(D83="","",MAX(DATEDIF(TODAY(),D83,"m"),1))</x:f>
      </x:c>
      <x:c r="G83" s="36" t="str">
        <x:f>IF(OR(E83="",F83=""),"",E83/F83)</x:f>
      </x:c>
      <x:c r="H83" s="38" t="str">
        <x:f>IF(B83="","",IF(B83=0,0,C83/B83))</x:f>
      </x:c>
    </x:row>
    <x:row r="84">
      <x:c r="A84" s="26"/>
      <x:c r="B84" s="28"/>
      <x:c r="C84" s="28"/>
      <x:c r="D84" s="34"/>
      <x:c r="E84" s="36" t="str">
        <x:f>IF(B84="","",MAX(B84-C84,0))</x:f>
      </x:c>
      <x:c r="F84" s="36" t="str">
        <x:f>IF(D84="","",MAX(DATEDIF(TODAY(),D84,"m"),1))</x:f>
      </x:c>
      <x:c r="G84" s="36" t="str">
        <x:f>IF(OR(E84="",F84=""),"",E84/F84)</x:f>
      </x:c>
      <x:c r="H84" s="38" t="str">
        <x:f>IF(B84="","",IF(B84=0,0,C84/B84))</x:f>
      </x:c>
    </x:row>
    <x:row r="85">
      <x:c r="A85" s="26"/>
      <x:c r="B85" s="28"/>
      <x:c r="C85" s="28"/>
      <x:c r="D85" s="34"/>
      <x:c r="E85" s="36" t="str">
        <x:f>IF(B85="","",MAX(B85-C85,0))</x:f>
      </x:c>
      <x:c r="F85" s="36" t="str">
        <x:f>IF(D85="","",MAX(DATEDIF(TODAY(),D85,"m"),1))</x:f>
      </x:c>
      <x:c r="G85" s="36" t="str">
        <x:f>IF(OR(E85="",F85=""),"",E85/F85)</x:f>
      </x:c>
      <x:c r="H85" s="38" t="str">
        <x:f>IF(B85="","",IF(B85=0,0,C85/B85))</x:f>
      </x:c>
    </x:row>
    <x:row r="86">
      <x:c r="A86" s="26"/>
      <x:c r="B86" s="28"/>
      <x:c r="C86" s="28"/>
      <x:c r="D86" s="34"/>
      <x:c r="E86" s="36" t="str">
        <x:f>IF(B86="","",MAX(B86-C86,0))</x:f>
      </x:c>
      <x:c r="F86" s="36" t="str">
        <x:f>IF(D86="","",MAX(DATEDIF(TODAY(),D86,"m"),1))</x:f>
      </x:c>
      <x:c r="G86" s="36" t="str">
        <x:f>IF(OR(E86="",F86=""),"",E86/F86)</x:f>
      </x:c>
      <x:c r="H86" s="38" t="str">
        <x:f>IF(B86="","",IF(B86=0,0,C86/B86))</x:f>
      </x:c>
    </x:row>
    <x:row r="87">
      <x:c r="A87" s="26"/>
      <x:c r="B87" s="28"/>
      <x:c r="C87" s="28"/>
      <x:c r="D87" s="34"/>
      <x:c r="E87" s="36" t="str">
        <x:f>IF(B87="","",MAX(B87-C87,0))</x:f>
      </x:c>
      <x:c r="F87" s="36" t="str">
        <x:f>IF(D87="","",MAX(DATEDIF(TODAY(),D87,"m"),1))</x:f>
      </x:c>
      <x:c r="G87" s="36" t="str">
        <x:f>IF(OR(E87="",F87=""),"",E87/F87)</x:f>
      </x:c>
      <x:c r="H87" s="38" t="str">
        <x:f>IF(B87="","",IF(B87=0,0,C87/B87))</x:f>
      </x:c>
    </x:row>
    <x:row r="88">
      <x:c r="A88" s="26"/>
      <x:c r="B88" s="28"/>
      <x:c r="C88" s="28"/>
      <x:c r="D88" s="34"/>
      <x:c r="E88" s="36" t="str">
        <x:f>IF(B88="","",MAX(B88-C88,0))</x:f>
      </x:c>
      <x:c r="F88" s="36" t="str">
        <x:f>IF(D88="","",MAX(DATEDIF(TODAY(),D88,"m"),1))</x:f>
      </x:c>
      <x:c r="G88" s="36" t="str">
        <x:f>IF(OR(E88="",F88=""),"",E88/F88)</x:f>
      </x:c>
      <x:c r="H88" s="38" t="str">
        <x:f>IF(B88="","",IF(B88=0,0,C88/B88))</x:f>
      </x:c>
    </x:row>
    <x:row r="89">
      <x:c r="A89" s="26"/>
      <x:c r="B89" s="28"/>
      <x:c r="C89" s="28"/>
      <x:c r="D89" s="34"/>
      <x:c r="E89" s="36" t="str">
        <x:f>IF(B89="","",MAX(B89-C89,0))</x:f>
      </x:c>
      <x:c r="F89" s="36" t="str">
        <x:f>IF(D89="","",MAX(DATEDIF(TODAY(),D89,"m"),1))</x:f>
      </x:c>
      <x:c r="G89" s="36" t="str">
        <x:f>IF(OR(E89="",F89=""),"",E89/F89)</x:f>
      </x:c>
      <x:c r="H89" s="38" t="str">
        <x:f>IF(B89="","",IF(B89=0,0,C89/B89))</x:f>
      </x:c>
    </x:row>
    <x:row r="90">
      <x:c r="A90" s="26"/>
      <x:c r="B90" s="28"/>
      <x:c r="C90" s="28"/>
      <x:c r="D90" s="34"/>
      <x:c r="E90" s="36" t="str">
        <x:f>IF(B90="","",MAX(B90-C90,0))</x:f>
      </x:c>
      <x:c r="F90" s="36" t="str">
        <x:f>IF(D90="","",MAX(DATEDIF(TODAY(),D90,"m"),1))</x:f>
      </x:c>
      <x:c r="G90" s="36" t="str">
        <x:f>IF(OR(E90="",F90=""),"",E90/F90)</x:f>
      </x:c>
      <x:c r="H90" s="38" t="str">
        <x:f>IF(B90="","",IF(B90=0,0,C90/B90))</x:f>
      </x:c>
    </x:row>
    <x:row r="91">
      <x:c r="A91" s="26"/>
      <x:c r="B91" s="28"/>
      <x:c r="C91" s="28"/>
      <x:c r="D91" s="34"/>
      <x:c r="E91" s="36" t="str">
        <x:f>IF(B91="","",MAX(B91-C91,0))</x:f>
      </x:c>
      <x:c r="F91" s="36" t="str">
        <x:f>IF(D91="","",MAX(DATEDIF(TODAY(),D91,"m"),1))</x:f>
      </x:c>
      <x:c r="G91" s="36" t="str">
        <x:f>IF(OR(E91="",F91=""),"",E91/F91)</x:f>
      </x:c>
      <x:c r="H91" s="38" t="str">
        <x:f>IF(B91="","",IF(B91=0,0,C91/B91))</x:f>
      </x:c>
    </x:row>
    <x:row r="92">
      <x:c r="A92" s="26"/>
      <x:c r="B92" s="28"/>
      <x:c r="C92" s="28"/>
      <x:c r="D92" s="34"/>
      <x:c r="E92" s="36" t="str">
        <x:f>IF(B92="","",MAX(B92-C92,0))</x:f>
      </x:c>
      <x:c r="F92" s="36" t="str">
        <x:f>IF(D92="","",MAX(DATEDIF(TODAY(),D92,"m"),1))</x:f>
      </x:c>
      <x:c r="G92" s="36" t="str">
        <x:f>IF(OR(E92="",F92=""),"",E92/F92)</x:f>
      </x:c>
      <x:c r="H92" s="38" t="str">
        <x:f>IF(B92="","",IF(B92=0,0,C92/B92))</x:f>
      </x:c>
    </x:row>
    <x:row r="93">
      <x:c r="A93" s="26"/>
      <x:c r="B93" s="28"/>
      <x:c r="C93" s="28"/>
      <x:c r="D93" s="34"/>
      <x:c r="E93" s="36" t="str">
        <x:f>IF(B93="","",MAX(B93-C93,0))</x:f>
      </x:c>
      <x:c r="F93" s="36" t="str">
        <x:f>IF(D93="","",MAX(DATEDIF(TODAY(),D93,"m"),1))</x:f>
      </x:c>
      <x:c r="G93" s="36" t="str">
        <x:f>IF(OR(E93="",F93=""),"",E93/F93)</x:f>
      </x:c>
      <x:c r="H93" s="38" t="str">
        <x:f>IF(B93="","",IF(B93=0,0,C93/B93))</x:f>
      </x:c>
    </x:row>
    <x:row r="94">
      <x:c r="A94" s="26"/>
      <x:c r="B94" s="28"/>
      <x:c r="C94" s="28"/>
      <x:c r="D94" s="34"/>
      <x:c r="E94" s="36" t="str">
        <x:f>IF(B94="","",MAX(B94-C94,0))</x:f>
      </x:c>
      <x:c r="F94" s="36" t="str">
        <x:f>IF(D94="","",MAX(DATEDIF(TODAY(),D94,"m"),1))</x:f>
      </x:c>
      <x:c r="G94" s="36" t="str">
        <x:f>IF(OR(E94="",F94=""),"",E94/F94)</x:f>
      </x:c>
      <x:c r="H94" s="38" t="str">
        <x:f>IF(B94="","",IF(B94=0,0,C94/B94))</x:f>
      </x:c>
    </x:row>
    <x:row r="95">
      <x:c r="A95" s="26"/>
      <x:c r="B95" s="28"/>
      <x:c r="C95" s="28"/>
      <x:c r="D95" s="34"/>
      <x:c r="E95" s="36" t="str">
        <x:f>IF(B95="","",MAX(B95-C95,0))</x:f>
      </x:c>
      <x:c r="F95" s="36" t="str">
        <x:f>IF(D95="","",MAX(DATEDIF(TODAY(),D95,"m"),1))</x:f>
      </x:c>
      <x:c r="G95" s="36" t="str">
        <x:f>IF(OR(E95="",F95=""),"",E95/F95)</x:f>
      </x:c>
      <x:c r="H95" s="38" t="str">
        <x:f>IF(B95="","",IF(B95=0,0,C95/B95))</x:f>
      </x:c>
    </x:row>
    <x:row r="96">
      <x:c r="A96" s="26"/>
      <x:c r="B96" s="28"/>
      <x:c r="C96" s="28"/>
      <x:c r="D96" s="34"/>
      <x:c r="E96" s="36" t="str">
        <x:f>IF(B96="","",MAX(B96-C96,0))</x:f>
      </x:c>
      <x:c r="F96" s="36" t="str">
        <x:f>IF(D96="","",MAX(DATEDIF(TODAY(),D96,"m"),1))</x:f>
      </x:c>
      <x:c r="G96" s="36" t="str">
        <x:f>IF(OR(E96="",F96=""),"",E96/F96)</x:f>
      </x:c>
      <x:c r="H96" s="38" t="str">
        <x:f>IF(B96="","",IF(B96=0,0,C96/B96))</x:f>
      </x:c>
    </x:row>
    <x:row r="97">
      <x:c r="A97" s="26"/>
      <x:c r="B97" s="28"/>
      <x:c r="C97" s="28"/>
      <x:c r="D97" s="34"/>
      <x:c r="E97" s="36" t="str">
        <x:f>IF(B97="","",MAX(B97-C97,0))</x:f>
      </x:c>
      <x:c r="F97" s="36" t="str">
        <x:f>IF(D97="","",MAX(DATEDIF(TODAY(),D97,"m"),1))</x:f>
      </x:c>
      <x:c r="G97" s="36" t="str">
        <x:f>IF(OR(E97="",F97=""),"",E97/F97)</x:f>
      </x:c>
      <x:c r="H97" s="38" t="str">
        <x:f>IF(B97="","",IF(B97=0,0,C97/B97))</x:f>
      </x:c>
    </x:row>
    <x:row r="98">
      <x:c r="A98" s="26"/>
      <x:c r="B98" s="28"/>
      <x:c r="C98" s="28"/>
      <x:c r="D98" s="34"/>
      <x:c r="E98" s="36" t="str">
        <x:f>IF(B98="","",MAX(B98-C98,0))</x:f>
      </x:c>
      <x:c r="F98" s="36" t="str">
        <x:f>IF(D98="","",MAX(DATEDIF(TODAY(),D98,"m"),1))</x:f>
      </x:c>
      <x:c r="G98" s="36" t="str">
        <x:f>IF(OR(E98="",F98=""),"",E98/F98)</x:f>
      </x:c>
      <x:c r="H98" s="38" t="str">
        <x:f>IF(B98="","",IF(B98=0,0,C98/B98))</x:f>
      </x:c>
    </x:row>
    <x:row r="99">
      <x:c r="A99" s="26"/>
      <x:c r="B99" s="28"/>
      <x:c r="C99" s="28"/>
      <x:c r="D99" s="34"/>
      <x:c r="E99" s="36" t="str">
        <x:f>IF(B99="","",MAX(B99-C99,0))</x:f>
      </x:c>
      <x:c r="F99" s="36" t="str">
        <x:f>IF(D99="","",MAX(DATEDIF(TODAY(),D99,"m"),1))</x:f>
      </x:c>
      <x:c r="G99" s="36" t="str">
        <x:f>IF(OR(E99="",F99=""),"",E99/F99)</x:f>
      </x:c>
      <x:c r="H99" s="38" t="str">
        <x:f>IF(B99="","",IF(B99=0,0,C99/B99))</x:f>
      </x:c>
    </x:row>
    <x:row r="100">
      <x:c r="A100" s="26"/>
      <x:c r="B100" s="28"/>
      <x:c r="C100" s="28"/>
      <x:c r="D100" s="34"/>
      <x:c r="E100" s="36" t="str">
        <x:f>IF(B100="","",MAX(B100-C100,0))</x:f>
      </x:c>
      <x:c r="F100" s="36" t="str">
        <x:f>IF(D100="","",MAX(DATEDIF(TODAY(),D100,"m"),1))</x:f>
      </x:c>
      <x:c r="G100" s="36" t="str">
        <x:f>IF(OR(E100="",F100=""),"",E100/F100)</x:f>
      </x:c>
      <x:c r="H100" s="38" t="str">
        <x:f>IF(B100="","",IF(B100=0,0,C100/B100))</x:f>
      </x:c>
    </x:row>
  </x:sheetData>
  <x:mergeCells>
    <x:mergeCell ref="A1:H1"/>
    <x:mergeCell ref="A2:H2"/>
  </x:mergeCells>
  <x:pageMargins left="0.7" right="0.7" top="0.75" bottom="0.75" header="0.3" footer="0.3"/>
  <x:tableParts count="1">
    <x:tablePart xmlns:r="http://schemas.openxmlformats.org/officeDocument/2006/relationships" r:id="R0bbc48fde2884b98"/>
  </x:tableParts>
</x:worksheet>
</file>

<file path=xl/worksheets/sheet9.xml><?xml version="1.0" encoding="utf-8"?>
<x:worksheet xmlns:x="http://schemas.openxmlformats.org/spreadsheetml/2006/main">
  <x:sheetFormatPr defaultRowHeight="15"/>
  <x:cols>
    <x:col min="1" max="1" width="18" hidden="0" customWidth="1"/>
    <x:col min="2" max="2" width="18" hidden="0" customWidth="1"/>
    <x:col min="3" max="3" width="18" hidden="0" customWidth="1"/>
    <x:col min="4" max="4" width="18" hidden="0" customWidth="1"/>
    <x:col min="5" max="5" width="18" hidden="0" customWidth="1"/>
    <x:col min="6" max="6" width="18" hidden="0" customWidth="1"/>
    <x:col min="7" max="7" width="18" hidden="0" customWidth="1"/>
    <x:col min="8" max="8" width="18" hidden="0" customWidth="1"/>
    <x:col min="9" max="9" width="18" hidden="0" customWidth="1"/>
    <x:col min="10" max="10" width="18" hidden="0" customWidth="1"/>
  </x:cols>
  <x:sheetData>
    <x:row r="1" ht="34" customHeight="1">
      <x:c r="A1" s="68" t="str">
        <x:v>Schulden</x:v>
      </x:c>
      <x:c r="B1" s="68"/>
      <x:c r="C1" s="68"/>
      <x:c r="D1" s="68"/>
      <x:c r="E1" s="68"/>
      <x:c r="F1" s="68"/>
      <x:c r="G1" s="68"/>
      <x:c r="H1" s="68"/>
      <x:c r="I1" s="4"/>
      <x:c r="J1" s="4"/>
    </x:row>
    <x:row r="2" ht="28" customHeight="1">
      <x:c r="A2" s="10" t="str">
        <x:v>Verbindlichkeiten mit Zins, Rate, Restlaufzeit und Priorität</x:v>
      </x:c>
      <x:c r="B2" s="10"/>
      <x:c r="C2" s="10"/>
      <x:c r="D2" s="10"/>
      <x:c r="E2" s="10"/>
      <x:c r="F2" s="10"/>
      <x:c r="G2" s="10"/>
      <x:c r="H2" s="10"/>
      <x:c r="I2" s="10"/>
      <x:c r="J2" s="10"/>
    </x:row>
    <x:row r="4">
      <x:c r="A4" s="18" t="str">
        <x:v>Gläubiger</x:v>
      </x:c>
      <x:c r="B4" s="18" t="str">
        <x:v>Art</x:v>
      </x:c>
      <x:c r="C4" s="18" t="str">
        <x:v>Restschuld</x:v>
      </x:c>
      <x:c r="D4" s="18" t="str">
        <x:v>Zins p.a.</x:v>
      </x:c>
      <x:c r="E4" s="18" t="str">
        <x:v>Rate/Monat</x:v>
      </x:c>
      <x:c r="F4" s="18" t="str">
        <x:v>Restlaufzeit Monate</x:v>
      </x:c>
      <x:c r="G4" s="18" t="str">
        <x:v>Monatszins grob</x:v>
      </x:c>
      <x:c r="H4" s="18" t="str">
        <x:v>Jahresbelastung</x:v>
      </x:c>
      <x:c r="I4" s="18" t="str">
        <x:v>Priorität</x:v>
      </x:c>
      <x:c r="J4" s="18" t="str">
        <x:v>Notiz</x:v>
      </x:c>
    </x:row>
    <x:row r="5">
      <x:c r="A5" s="26" t="str">
        <x:v>Bank A</x:v>
      </x:c>
      <x:c r="B5" s="26" t="str">
        <x:v>Ratenkredit</x:v>
      </x:c>
      <x:c r="C5" s="28" t="n">
        <x:v>12000</x:v>
      </x:c>
      <x:c r="D5" s="30" t="n">
        <x:v>0.069</x:v>
      </x:c>
      <x:c r="E5" s="28" t="n">
        <x:v>320</x:v>
      </x:c>
      <x:c r="F5" s="28" t="n">
        <x:v>42</x:v>
      </x:c>
      <x:c r="G5" s="36" t="n">
        <x:f>IF(C5="","",C5*D5/12)</x:f>
        <x:v>69.00000000000001</x:v>
      </x:c>
      <x:c r="H5" s="36" t="n">
        <x:f>IF(E5="","",E5*12)</x:f>
        <x:v>3840</x:v>
      </x:c>
      <x:c r="I5" s="26" t="str">
        <x:v>Mittel</x:v>
      </x:c>
      <x:c r="J5" s="26" t="str">
        <x:v>Beispieldaten</x:v>
      </x:c>
    </x:row>
    <x:row r="6">
      <x:c r="A6" s="26" t="str">
        <x:v>Kreditkarte</x:v>
      </x:c>
      <x:c r="B6" s="26" t="str">
        <x:v>Revolving</x:v>
      </x:c>
      <x:c r="C6" s="28" t="n">
        <x:v>2400</x:v>
      </x:c>
      <x:c r="D6" s="30" t="n">
        <x:v>0.189</x:v>
      </x:c>
      <x:c r="E6" s="28" t="n">
        <x:v>120</x:v>
      </x:c>
      <x:c r="F6" s="28" t="n">
        <x:v>24</x:v>
      </x:c>
      <x:c r="G6" s="36" t="n">
        <x:f>IF(C6="","",C6*D6/12)</x:f>
        <x:v>37.800000000000004</x:v>
      </x:c>
      <x:c r="H6" s="36" t="n">
        <x:f>IF(E6="","",E6*12)</x:f>
        <x:v>1440</x:v>
      </x:c>
      <x:c r="I6" s="26" t="str">
        <x:v>Hoch</x:v>
      </x:c>
      <x:c r="J6" s="26" t="str">
        <x:v>Beispieldaten</x:v>
      </x:c>
    </x:row>
    <x:row r="7">
      <x:c r="A7" s="26" t="str">
        <x:v>Händler</x:v>
      </x:c>
      <x:c r="B7" s="26" t="str">
        <x:v>Ratenkauf</x:v>
      </x:c>
      <x:c r="C7" s="28" t="n">
        <x:v>900</x:v>
      </x:c>
      <x:c r="D7" s="30" t="n">
        <x:v>0</x:v>
      </x:c>
      <x:c r="E7" s="28" t="n">
        <x:v>75</x:v>
      </x:c>
      <x:c r="F7" s="28" t="n">
        <x:v>12</x:v>
      </x:c>
      <x:c r="G7" s="36" t="n">
        <x:f>IF(C7="","",C7*D7/12)</x:f>
        <x:v>0</x:v>
      </x:c>
      <x:c r="H7" s="36" t="n">
        <x:f>IF(E7="","",E7*12)</x:f>
        <x:v>900</x:v>
      </x:c>
      <x:c r="I7" s="26" t="str">
        <x:v>Niedrig</x:v>
      </x:c>
      <x:c r="J7" s="26" t="str">
        <x:v>Beispieldaten</x:v>
      </x:c>
    </x:row>
    <x:row r="8">
      <x:c r="A8" s="26" t="str">
        <x:v>Dispo</x:v>
      </x:c>
      <x:c r="B8" s="26" t="str">
        <x:v>Kontokorrent</x:v>
      </x:c>
      <x:c r="C8" s="28" t="n">
        <x:v>1100</x:v>
      </x:c>
      <x:c r="D8" s="30" t="n">
        <x:v>0.129</x:v>
      </x:c>
      <x:c r="E8" s="28" t="n">
        <x:v>100</x:v>
      </x:c>
      <x:c r="F8" s="28" t="n">
        <x:v>12</x:v>
      </x:c>
      <x:c r="G8" s="36" t="n">
        <x:f>IF(C8="","",C8*D8/12)</x:f>
        <x:v>11.825000000000001</x:v>
      </x:c>
      <x:c r="H8" s="36" t="n">
        <x:f>IF(E8="","",E8*12)</x:f>
        <x:v>1200</x:v>
      </x:c>
      <x:c r="I8" s="26" t="str">
        <x:v>Hoch</x:v>
      </x:c>
      <x:c r="J8" s="26" t="str">
        <x:v>Beispieldaten</x:v>
      </x:c>
    </x:row>
    <x:row r="9">
      <x:c r="A9" s="26"/>
      <x:c r="B9" s="26"/>
      <x:c r="C9" s="28"/>
      <x:c r="D9" s="30"/>
      <x:c r="E9" s="28"/>
      <x:c r="F9" s="28"/>
      <x:c r="G9" s="36" t="str">
        <x:f>IF(C9="","",C9*D9/12)</x:f>
      </x:c>
      <x:c r="H9" s="36" t="str">
        <x:f>IF(E9="","",E9*12)</x:f>
      </x:c>
      <x:c r="I9" s="26"/>
      <x:c r="J9" s="26"/>
    </x:row>
    <x:row r="10">
      <x:c r="A10" s="26"/>
      <x:c r="B10" s="26"/>
      <x:c r="C10" s="28"/>
      <x:c r="D10" s="30"/>
      <x:c r="E10" s="28"/>
      <x:c r="F10" s="28"/>
      <x:c r="G10" s="36" t="str">
        <x:f>IF(C10="","",C10*D10/12)</x:f>
      </x:c>
      <x:c r="H10" s="36" t="str">
        <x:f>IF(E10="","",E10*12)</x:f>
      </x:c>
      <x:c r="I10" s="26"/>
      <x:c r="J10" s="26"/>
    </x:row>
    <x:row r="11">
      <x:c r="A11" s="26"/>
      <x:c r="B11" s="26"/>
      <x:c r="C11" s="28"/>
      <x:c r="D11" s="30"/>
      <x:c r="E11" s="28"/>
      <x:c r="F11" s="28"/>
      <x:c r="G11" s="36" t="str">
        <x:f>IF(C11="","",C11*D11/12)</x:f>
      </x:c>
      <x:c r="H11" s="36" t="str">
        <x:f>IF(E11="","",E11*12)</x:f>
      </x:c>
      <x:c r="I11" s="26"/>
      <x:c r="J11" s="26"/>
    </x:row>
    <x:row r="12">
      <x:c r="A12" s="26"/>
      <x:c r="B12" s="26"/>
      <x:c r="C12" s="28"/>
      <x:c r="D12" s="30"/>
      <x:c r="E12" s="28"/>
      <x:c r="F12" s="28"/>
      <x:c r="G12" s="36" t="str">
        <x:f>IF(C12="","",C12*D12/12)</x:f>
      </x:c>
      <x:c r="H12" s="36" t="str">
        <x:f>IF(E12="","",E12*12)</x:f>
      </x:c>
      <x:c r="I12" s="26"/>
      <x:c r="J12" s="26"/>
    </x:row>
    <x:row r="13">
      <x:c r="A13" s="26"/>
      <x:c r="B13" s="26"/>
      <x:c r="C13" s="28"/>
      <x:c r="D13" s="30"/>
      <x:c r="E13" s="28"/>
      <x:c r="F13" s="28"/>
      <x:c r="G13" s="36" t="str">
        <x:f>IF(C13="","",C13*D13/12)</x:f>
      </x:c>
      <x:c r="H13" s="36" t="str">
        <x:f>IF(E13="","",E13*12)</x:f>
      </x:c>
      <x:c r="I13" s="26"/>
      <x:c r="J13" s="26"/>
    </x:row>
    <x:row r="14">
      <x:c r="A14" s="26"/>
      <x:c r="B14" s="26"/>
      <x:c r="C14" s="28"/>
      <x:c r="D14" s="30"/>
      <x:c r="E14" s="28"/>
      <x:c r="F14" s="28"/>
      <x:c r="G14" s="36" t="str">
        <x:f>IF(C14="","",C14*D14/12)</x:f>
      </x:c>
      <x:c r="H14" s="36" t="str">
        <x:f>IF(E14="","",E14*12)</x:f>
      </x:c>
      <x:c r="I14" s="26"/>
      <x:c r="J14" s="26"/>
    </x:row>
    <x:row r="15">
      <x:c r="A15" s="26"/>
      <x:c r="B15" s="26"/>
      <x:c r="C15" s="28"/>
      <x:c r="D15" s="30"/>
      <x:c r="E15" s="28"/>
      <x:c r="F15" s="28"/>
      <x:c r="G15" s="36" t="str">
        <x:f>IF(C15="","",C15*D15/12)</x:f>
      </x:c>
      <x:c r="H15" s="36" t="str">
        <x:f>IF(E15="","",E15*12)</x:f>
      </x:c>
      <x:c r="I15" s="26"/>
      <x:c r="J15" s="26"/>
    </x:row>
    <x:row r="16">
      <x:c r="A16" s="26"/>
      <x:c r="B16" s="26"/>
      <x:c r="C16" s="28"/>
      <x:c r="D16" s="30"/>
      <x:c r="E16" s="28"/>
      <x:c r="F16" s="28"/>
      <x:c r="G16" s="36" t="str">
        <x:f>IF(C16="","",C16*D16/12)</x:f>
      </x:c>
      <x:c r="H16" s="36" t="str">
        <x:f>IF(E16="","",E16*12)</x:f>
      </x:c>
      <x:c r="I16" s="26"/>
      <x:c r="J16" s="26"/>
    </x:row>
    <x:row r="17">
      <x:c r="A17" s="26"/>
      <x:c r="B17" s="26"/>
      <x:c r="C17" s="28"/>
      <x:c r="D17" s="30"/>
      <x:c r="E17" s="28"/>
      <x:c r="F17" s="28"/>
      <x:c r="G17" s="36" t="str">
        <x:f>IF(C17="","",C17*D17/12)</x:f>
      </x:c>
      <x:c r="H17" s="36" t="str">
        <x:f>IF(E17="","",E17*12)</x:f>
      </x:c>
      <x:c r="I17" s="26"/>
      <x:c r="J17" s="26"/>
    </x:row>
    <x:row r="18">
      <x:c r="A18" s="26"/>
      <x:c r="B18" s="26"/>
      <x:c r="C18" s="28"/>
      <x:c r="D18" s="30"/>
      <x:c r="E18" s="28"/>
      <x:c r="F18" s="28"/>
      <x:c r="G18" s="36" t="str">
        <x:f>IF(C18="","",C18*D18/12)</x:f>
      </x:c>
      <x:c r="H18" s="36" t="str">
        <x:f>IF(E18="","",E18*12)</x:f>
      </x:c>
      <x:c r="I18" s="26"/>
      <x:c r="J18" s="26"/>
    </x:row>
    <x:row r="19">
      <x:c r="A19" s="26"/>
      <x:c r="B19" s="26"/>
      <x:c r="C19" s="28"/>
      <x:c r="D19" s="30"/>
      <x:c r="E19" s="28"/>
      <x:c r="F19" s="28"/>
      <x:c r="G19" s="36" t="str">
        <x:f>IF(C19="","",C19*D19/12)</x:f>
      </x:c>
      <x:c r="H19" s="36" t="str">
        <x:f>IF(E19="","",E19*12)</x:f>
      </x:c>
      <x:c r="I19" s="26"/>
      <x:c r="J19" s="26"/>
    </x:row>
    <x:row r="20">
      <x:c r="A20" s="26"/>
      <x:c r="B20" s="26"/>
      <x:c r="C20" s="28"/>
      <x:c r="D20" s="30"/>
      <x:c r="E20" s="28"/>
      <x:c r="F20" s="28"/>
      <x:c r="G20" s="36" t="str">
        <x:f>IF(C20="","",C20*D20/12)</x:f>
      </x:c>
      <x:c r="H20" s="36" t="str">
        <x:f>IF(E20="","",E20*12)</x:f>
      </x:c>
      <x:c r="I20" s="26"/>
      <x:c r="J20" s="26"/>
    </x:row>
    <x:row r="21">
      <x:c r="A21" s="26"/>
      <x:c r="B21" s="26"/>
      <x:c r="C21" s="28"/>
      <x:c r="D21" s="30"/>
      <x:c r="E21" s="28"/>
      <x:c r="F21" s="28"/>
      <x:c r="G21" s="36" t="str">
        <x:f>IF(C21="","",C21*D21/12)</x:f>
      </x:c>
      <x:c r="H21" s="36" t="str">
        <x:f>IF(E21="","",E21*12)</x:f>
      </x:c>
      <x:c r="I21" s="26"/>
      <x:c r="J21" s="26"/>
    </x:row>
    <x:row r="22">
      <x:c r="A22" s="26"/>
      <x:c r="B22" s="26"/>
      <x:c r="C22" s="28"/>
      <x:c r="D22" s="30"/>
      <x:c r="E22" s="28"/>
      <x:c r="F22" s="28"/>
      <x:c r="G22" s="36" t="str">
        <x:f>IF(C22="","",C22*D22/12)</x:f>
      </x:c>
      <x:c r="H22" s="36" t="str">
        <x:f>IF(E22="","",E22*12)</x:f>
      </x:c>
      <x:c r="I22" s="26"/>
      <x:c r="J22" s="26"/>
    </x:row>
    <x:row r="23">
      <x:c r="A23" s="26"/>
      <x:c r="B23" s="26"/>
      <x:c r="C23" s="28"/>
      <x:c r="D23" s="30"/>
      <x:c r="E23" s="28"/>
      <x:c r="F23" s="28"/>
      <x:c r="G23" s="36" t="str">
        <x:f>IF(C23="","",C23*D23/12)</x:f>
      </x:c>
      <x:c r="H23" s="36" t="str">
        <x:f>IF(E23="","",E23*12)</x:f>
      </x:c>
      <x:c r="I23" s="26"/>
      <x:c r="J23" s="26"/>
    </x:row>
    <x:row r="24">
      <x:c r="A24" s="26"/>
      <x:c r="B24" s="26"/>
      <x:c r="C24" s="28"/>
      <x:c r="D24" s="30"/>
      <x:c r="E24" s="28"/>
      <x:c r="F24" s="28"/>
      <x:c r="G24" s="36" t="str">
        <x:f>IF(C24="","",C24*D24/12)</x:f>
      </x:c>
      <x:c r="H24" s="36" t="str">
        <x:f>IF(E24="","",E24*12)</x:f>
      </x:c>
      <x:c r="I24" s="26"/>
      <x:c r="J24" s="26"/>
    </x:row>
    <x:row r="25">
      <x:c r="A25" s="26"/>
      <x:c r="B25" s="26"/>
      <x:c r="C25" s="28"/>
      <x:c r="D25" s="30"/>
      <x:c r="E25" s="28"/>
      <x:c r="F25" s="28"/>
      <x:c r="G25" s="36" t="str">
        <x:f>IF(C25="","",C25*D25/12)</x:f>
      </x:c>
      <x:c r="H25" s="36" t="str">
        <x:f>IF(E25="","",E25*12)</x:f>
      </x:c>
      <x:c r="I25" s="26"/>
      <x:c r="J25" s="26"/>
    </x:row>
    <x:row r="26">
      <x:c r="A26" s="26"/>
      <x:c r="B26" s="26"/>
      <x:c r="C26" s="28"/>
      <x:c r="D26" s="30"/>
      <x:c r="E26" s="28"/>
      <x:c r="F26" s="28"/>
      <x:c r="G26" s="36" t="str">
        <x:f>IF(C26="","",C26*D26/12)</x:f>
      </x:c>
      <x:c r="H26" s="36" t="str">
        <x:f>IF(E26="","",E26*12)</x:f>
      </x:c>
      <x:c r="I26" s="26"/>
      <x:c r="J26" s="26"/>
    </x:row>
    <x:row r="27">
      <x:c r="A27" s="26"/>
      <x:c r="B27" s="26"/>
      <x:c r="C27" s="28"/>
      <x:c r="D27" s="30"/>
      <x:c r="E27" s="28"/>
      <x:c r="F27" s="28"/>
      <x:c r="G27" s="36" t="str">
        <x:f>IF(C27="","",C27*D27/12)</x:f>
      </x:c>
      <x:c r="H27" s="36" t="str">
        <x:f>IF(E27="","",E27*12)</x:f>
      </x:c>
      <x:c r="I27" s="26"/>
      <x:c r="J27" s="26"/>
    </x:row>
    <x:row r="28">
      <x:c r="A28" s="26"/>
      <x:c r="B28" s="26"/>
      <x:c r="C28" s="28"/>
      <x:c r="D28" s="30"/>
      <x:c r="E28" s="28"/>
      <x:c r="F28" s="28"/>
      <x:c r="G28" s="36" t="str">
        <x:f>IF(C28="","",C28*D28/12)</x:f>
      </x:c>
      <x:c r="H28" s="36" t="str">
        <x:f>IF(E28="","",E28*12)</x:f>
      </x:c>
      <x:c r="I28" s="26"/>
      <x:c r="J28" s="26"/>
    </x:row>
    <x:row r="29">
      <x:c r="A29" s="26"/>
      <x:c r="B29" s="26"/>
      <x:c r="C29" s="28"/>
      <x:c r="D29" s="30"/>
      <x:c r="E29" s="28"/>
      <x:c r="F29" s="28"/>
      <x:c r="G29" s="36" t="str">
        <x:f>IF(C29="","",C29*D29/12)</x:f>
      </x:c>
      <x:c r="H29" s="36" t="str">
        <x:f>IF(E29="","",E29*12)</x:f>
      </x:c>
      <x:c r="I29" s="26"/>
      <x:c r="J29" s="26"/>
    </x:row>
    <x:row r="30">
      <x:c r="A30" s="26"/>
      <x:c r="B30" s="26"/>
      <x:c r="C30" s="28"/>
      <x:c r="D30" s="30"/>
      <x:c r="E30" s="28"/>
      <x:c r="F30" s="28"/>
      <x:c r="G30" s="36" t="str">
        <x:f>IF(C30="","",C30*D30/12)</x:f>
      </x:c>
      <x:c r="H30" s="36" t="str">
        <x:f>IF(E30="","",E30*12)</x:f>
      </x:c>
      <x:c r="I30" s="26"/>
      <x:c r="J30" s="26"/>
    </x:row>
    <x:row r="31">
      <x:c r="A31" s="26"/>
      <x:c r="B31" s="26"/>
      <x:c r="C31" s="28"/>
      <x:c r="D31" s="30"/>
      <x:c r="E31" s="28"/>
      <x:c r="F31" s="28"/>
      <x:c r="G31" s="36" t="str">
        <x:f>IF(C31="","",C31*D31/12)</x:f>
      </x:c>
      <x:c r="H31" s="36" t="str">
        <x:f>IF(E31="","",E31*12)</x:f>
      </x:c>
      <x:c r="I31" s="26"/>
      <x:c r="J31" s="26"/>
    </x:row>
    <x:row r="32">
      <x:c r="A32" s="26"/>
      <x:c r="B32" s="26"/>
      <x:c r="C32" s="28"/>
      <x:c r="D32" s="30"/>
      <x:c r="E32" s="28"/>
      <x:c r="F32" s="28"/>
      <x:c r="G32" s="36" t="str">
        <x:f>IF(C32="","",C32*D32/12)</x:f>
      </x:c>
      <x:c r="H32" s="36" t="str">
        <x:f>IF(E32="","",E32*12)</x:f>
      </x:c>
      <x:c r="I32" s="26"/>
      <x:c r="J32" s="26"/>
    </x:row>
    <x:row r="33">
      <x:c r="A33" s="26"/>
      <x:c r="B33" s="26"/>
      <x:c r="C33" s="28"/>
      <x:c r="D33" s="30"/>
      <x:c r="E33" s="28"/>
      <x:c r="F33" s="28"/>
      <x:c r="G33" s="36" t="str">
        <x:f>IF(C33="","",C33*D33/12)</x:f>
      </x:c>
      <x:c r="H33" s="36" t="str">
        <x:f>IF(E33="","",E33*12)</x:f>
      </x:c>
      <x:c r="I33" s="26"/>
      <x:c r="J33" s="26"/>
    </x:row>
    <x:row r="34">
      <x:c r="A34" s="26"/>
      <x:c r="B34" s="26"/>
      <x:c r="C34" s="28"/>
      <x:c r="D34" s="30"/>
      <x:c r="E34" s="28"/>
      <x:c r="F34" s="28"/>
      <x:c r="G34" s="36" t="str">
        <x:f>IF(C34="","",C34*D34/12)</x:f>
      </x:c>
      <x:c r="H34" s="36" t="str">
        <x:f>IF(E34="","",E34*12)</x:f>
      </x:c>
      <x:c r="I34" s="26"/>
      <x:c r="J34" s="26"/>
    </x:row>
    <x:row r="35">
      <x:c r="A35" s="26"/>
      <x:c r="B35" s="26"/>
      <x:c r="C35" s="28"/>
      <x:c r="D35" s="30"/>
      <x:c r="E35" s="28"/>
      <x:c r="F35" s="28"/>
      <x:c r="G35" s="36" t="str">
        <x:f>IF(C35="","",C35*D35/12)</x:f>
      </x:c>
      <x:c r="H35" s="36" t="str">
        <x:f>IF(E35="","",E35*12)</x:f>
      </x:c>
      <x:c r="I35" s="26"/>
      <x:c r="J35" s="26"/>
    </x:row>
    <x:row r="36">
      <x:c r="A36" s="26"/>
      <x:c r="B36" s="26"/>
      <x:c r="C36" s="28"/>
      <x:c r="D36" s="30"/>
      <x:c r="E36" s="28"/>
      <x:c r="F36" s="28"/>
      <x:c r="G36" s="36" t="str">
        <x:f>IF(C36="","",C36*D36/12)</x:f>
      </x:c>
      <x:c r="H36" s="36" t="str">
        <x:f>IF(E36="","",E36*12)</x:f>
      </x:c>
      <x:c r="I36" s="26"/>
      <x:c r="J36" s="26"/>
    </x:row>
    <x:row r="37">
      <x:c r="A37" s="26"/>
      <x:c r="B37" s="26"/>
      <x:c r="C37" s="28"/>
      <x:c r="D37" s="30"/>
      <x:c r="E37" s="28"/>
      <x:c r="F37" s="28"/>
      <x:c r="G37" s="36" t="str">
        <x:f>IF(C37="","",C37*D37/12)</x:f>
      </x:c>
      <x:c r="H37" s="36" t="str">
        <x:f>IF(E37="","",E37*12)</x:f>
      </x:c>
      <x:c r="I37" s="26"/>
      <x:c r="J37" s="26"/>
    </x:row>
    <x:row r="38">
      <x:c r="A38" s="26"/>
      <x:c r="B38" s="26"/>
      <x:c r="C38" s="28"/>
      <x:c r="D38" s="30"/>
      <x:c r="E38" s="28"/>
      <x:c r="F38" s="28"/>
      <x:c r="G38" s="36" t="str">
        <x:f>IF(C38="","",C38*D38/12)</x:f>
      </x:c>
      <x:c r="H38" s="36" t="str">
        <x:f>IF(E38="","",E38*12)</x:f>
      </x:c>
      <x:c r="I38" s="26"/>
      <x:c r="J38" s="26"/>
    </x:row>
    <x:row r="39">
      <x:c r="A39" s="26"/>
      <x:c r="B39" s="26"/>
      <x:c r="C39" s="28"/>
      <x:c r="D39" s="30"/>
      <x:c r="E39" s="28"/>
      <x:c r="F39" s="28"/>
      <x:c r="G39" s="36" t="str">
        <x:f>IF(C39="","",C39*D39/12)</x:f>
      </x:c>
      <x:c r="H39" s="36" t="str">
        <x:f>IF(E39="","",E39*12)</x:f>
      </x:c>
      <x:c r="I39" s="26"/>
      <x:c r="J39" s="26"/>
    </x:row>
    <x:row r="40">
      <x:c r="A40" s="26"/>
      <x:c r="B40" s="26"/>
      <x:c r="C40" s="28"/>
      <x:c r="D40" s="30"/>
      <x:c r="E40" s="28"/>
      <x:c r="F40" s="28"/>
      <x:c r="G40" s="36" t="str">
        <x:f>IF(C40="","",C40*D40/12)</x:f>
      </x:c>
      <x:c r="H40" s="36" t="str">
        <x:f>IF(E40="","",E40*12)</x:f>
      </x:c>
      <x:c r="I40" s="26"/>
      <x:c r="J40" s="26"/>
    </x:row>
    <x:row r="41">
      <x:c r="A41" s="26"/>
      <x:c r="B41" s="26"/>
      <x:c r="C41" s="28"/>
      <x:c r="D41" s="30"/>
      <x:c r="E41" s="28"/>
      <x:c r="F41" s="28"/>
      <x:c r="G41" s="36" t="str">
        <x:f>IF(C41="","",C41*D41/12)</x:f>
      </x:c>
      <x:c r="H41" s="36" t="str">
        <x:f>IF(E41="","",E41*12)</x:f>
      </x:c>
      <x:c r="I41" s="26"/>
      <x:c r="J41" s="26"/>
    </x:row>
    <x:row r="42">
      <x:c r="A42" s="26"/>
      <x:c r="B42" s="26"/>
      <x:c r="C42" s="28"/>
      <x:c r="D42" s="30"/>
      <x:c r="E42" s="28"/>
      <x:c r="F42" s="28"/>
      <x:c r="G42" s="36" t="str">
        <x:f>IF(C42="","",C42*D42/12)</x:f>
      </x:c>
      <x:c r="H42" s="36" t="str">
        <x:f>IF(E42="","",E42*12)</x:f>
      </x:c>
      <x:c r="I42" s="26"/>
      <x:c r="J42" s="26"/>
    </x:row>
    <x:row r="43">
      <x:c r="A43" s="26"/>
      <x:c r="B43" s="26"/>
      <x:c r="C43" s="28"/>
      <x:c r="D43" s="30"/>
      <x:c r="E43" s="28"/>
      <x:c r="F43" s="28"/>
      <x:c r="G43" s="36" t="str">
        <x:f>IF(C43="","",C43*D43/12)</x:f>
      </x:c>
      <x:c r="H43" s="36" t="str">
        <x:f>IF(E43="","",E43*12)</x:f>
      </x:c>
      <x:c r="I43" s="26"/>
      <x:c r="J43" s="26"/>
    </x:row>
    <x:row r="44">
      <x:c r="A44" s="26"/>
      <x:c r="B44" s="26"/>
      <x:c r="C44" s="28"/>
      <x:c r="D44" s="30"/>
      <x:c r="E44" s="28"/>
      <x:c r="F44" s="28"/>
      <x:c r="G44" s="36" t="str">
        <x:f>IF(C44="","",C44*D44/12)</x:f>
      </x:c>
      <x:c r="H44" s="36" t="str">
        <x:f>IF(E44="","",E44*12)</x:f>
      </x:c>
      <x:c r="I44" s="26"/>
      <x:c r="J44" s="26"/>
    </x:row>
    <x:row r="45">
      <x:c r="A45" s="26"/>
      <x:c r="B45" s="26"/>
      <x:c r="C45" s="28"/>
      <x:c r="D45" s="30"/>
      <x:c r="E45" s="28"/>
      <x:c r="F45" s="28"/>
      <x:c r="G45" s="36" t="str">
        <x:f>IF(C45="","",C45*D45/12)</x:f>
      </x:c>
      <x:c r="H45" s="36" t="str">
        <x:f>IF(E45="","",E45*12)</x:f>
      </x:c>
      <x:c r="I45" s="26"/>
      <x:c r="J45" s="26"/>
    </x:row>
    <x:row r="46">
      <x:c r="A46" s="26"/>
      <x:c r="B46" s="26"/>
      <x:c r="C46" s="28"/>
      <x:c r="D46" s="30"/>
      <x:c r="E46" s="28"/>
      <x:c r="F46" s="28"/>
      <x:c r="G46" s="36" t="str">
        <x:f>IF(C46="","",C46*D46/12)</x:f>
      </x:c>
      <x:c r="H46" s="36" t="str">
        <x:f>IF(E46="","",E46*12)</x:f>
      </x:c>
      <x:c r="I46" s="26"/>
      <x:c r="J46" s="26"/>
    </x:row>
    <x:row r="47">
      <x:c r="A47" s="26"/>
      <x:c r="B47" s="26"/>
      <x:c r="C47" s="28"/>
      <x:c r="D47" s="30"/>
      <x:c r="E47" s="28"/>
      <x:c r="F47" s="28"/>
      <x:c r="G47" s="36" t="str">
        <x:f>IF(C47="","",C47*D47/12)</x:f>
      </x:c>
      <x:c r="H47" s="36" t="str">
        <x:f>IF(E47="","",E47*12)</x:f>
      </x:c>
      <x:c r="I47" s="26"/>
      <x:c r="J47" s="26"/>
    </x:row>
    <x:row r="48">
      <x:c r="A48" s="26"/>
      <x:c r="B48" s="26"/>
      <x:c r="C48" s="28"/>
      <x:c r="D48" s="30"/>
      <x:c r="E48" s="28"/>
      <x:c r="F48" s="28"/>
      <x:c r="G48" s="36" t="str">
        <x:f>IF(C48="","",C48*D48/12)</x:f>
      </x:c>
      <x:c r="H48" s="36" t="str">
        <x:f>IF(E48="","",E48*12)</x:f>
      </x:c>
      <x:c r="I48" s="26"/>
      <x:c r="J48" s="26"/>
    </x:row>
    <x:row r="49">
      <x:c r="A49" s="26"/>
      <x:c r="B49" s="26"/>
      <x:c r="C49" s="28"/>
      <x:c r="D49" s="30"/>
      <x:c r="E49" s="28"/>
      <x:c r="F49" s="28"/>
      <x:c r="G49" s="36" t="str">
        <x:f>IF(C49="","",C49*D49/12)</x:f>
      </x:c>
      <x:c r="H49" s="36" t="str">
        <x:f>IF(E49="","",E49*12)</x:f>
      </x:c>
      <x:c r="I49" s="26"/>
      <x:c r="J49" s="26"/>
    </x:row>
    <x:row r="50">
      <x:c r="A50" s="26"/>
      <x:c r="B50" s="26"/>
      <x:c r="C50" s="28"/>
      <x:c r="D50" s="30"/>
      <x:c r="E50" s="28"/>
      <x:c r="F50" s="28"/>
      <x:c r="G50" s="36" t="str">
        <x:f>IF(C50="","",C50*D50/12)</x:f>
      </x:c>
      <x:c r="H50" s="36" t="str">
        <x:f>IF(E50="","",E50*12)</x:f>
      </x:c>
      <x:c r="I50" s="26"/>
      <x:c r="J50" s="26"/>
    </x:row>
    <x:row r="51">
      <x:c r="A51" s="26"/>
      <x:c r="B51" s="26"/>
      <x:c r="C51" s="28"/>
      <x:c r="D51" s="30"/>
      <x:c r="E51" s="28"/>
      <x:c r="F51" s="28"/>
      <x:c r="G51" s="36" t="str">
        <x:f>IF(C51="","",C51*D51/12)</x:f>
      </x:c>
      <x:c r="H51" s="36" t="str">
        <x:f>IF(E51="","",E51*12)</x:f>
      </x:c>
      <x:c r="I51" s="26"/>
      <x:c r="J51" s="26"/>
    </x:row>
    <x:row r="52">
      <x:c r="A52" s="26"/>
      <x:c r="B52" s="26"/>
      <x:c r="C52" s="28"/>
      <x:c r="D52" s="30"/>
      <x:c r="E52" s="28"/>
      <x:c r="F52" s="28"/>
      <x:c r="G52" s="36" t="str">
        <x:f>IF(C52="","",C52*D52/12)</x:f>
      </x:c>
      <x:c r="H52" s="36" t="str">
        <x:f>IF(E52="","",E52*12)</x:f>
      </x:c>
      <x:c r="I52" s="26"/>
      <x:c r="J52" s="26"/>
    </x:row>
    <x:row r="53">
      <x:c r="A53" s="26"/>
      <x:c r="B53" s="26"/>
      <x:c r="C53" s="28"/>
      <x:c r="D53" s="30"/>
      <x:c r="E53" s="28"/>
      <x:c r="F53" s="28"/>
      <x:c r="G53" s="36" t="str">
        <x:f>IF(C53="","",C53*D53/12)</x:f>
      </x:c>
      <x:c r="H53" s="36" t="str">
        <x:f>IF(E53="","",E53*12)</x:f>
      </x:c>
      <x:c r="I53" s="26"/>
      <x:c r="J53" s="26"/>
    </x:row>
    <x:row r="54">
      <x:c r="A54" s="26"/>
      <x:c r="B54" s="26"/>
      <x:c r="C54" s="28"/>
      <x:c r="D54" s="30"/>
      <x:c r="E54" s="28"/>
      <x:c r="F54" s="28"/>
      <x:c r="G54" s="36" t="str">
        <x:f>IF(C54="","",C54*D54/12)</x:f>
      </x:c>
      <x:c r="H54" s="36" t="str">
        <x:f>IF(E54="","",E54*12)</x:f>
      </x:c>
      <x:c r="I54" s="26"/>
      <x:c r="J54" s="26"/>
    </x:row>
    <x:row r="55">
      <x:c r="A55" s="26"/>
      <x:c r="B55" s="26"/>
      <x:c r="C55" s="28"/>
      <x:c r="D55" s="30"/>
      <x:c r="E55" s="28"/>
      <x:c r="F55" s="28"/>
      <x:c r="G55" s="36" t="str">
        <x:f>IF(C55="","",C55*D55/12)</x:f>
      </x:c>
      <x:c r="H55" s="36" t="str">
        <x:f>IF(E55="","",E55*12)</x:f>
      </x:c>
      <x:c r="I55" s="26"/>
      <x:c r="J55" s="26"/>
    </x:row>
    <x:row r="56">
      <x:c r="A56" s="26"/>
      <x:c r="B56" s="26"/>
      <x:c r="C56" s="28"/>
      <x:c r="D56" s="30"/>
      <x:c r="E56" s="28"/>
      <x:c r="F56" s="28"/>
      <x:c r="G56" s="36" t="str">
        <x:f>IF(C56="","",C56*D56/12)</x:f>
      </x:c>
      <x:c r="H56" s="36" t="str">
        <x:f>IF(E56="","",E56*12)</x:f>
      </x:c>
      <x:c r="I56" s="26"/>
      <x:c r="J56" s="26"/>
    </x:row>
    <x:row r="57">
      <x:c r="A57" s="26"/>
      <x:c r="B57" s="26"/>
      <x:c r="C57" s="28"/>
      <x:c r="D57" s="30"/>
      <x:c r="E57" s="28"/>
      <x:c r="F57" s="28"/>
      <x:c r="G57" s="36" t="str">
        <x:f>IF(C57="","",C57*D57/12)</x:f>
      </x:c>
      <x:c r="H57" s="36" t="str">
        <x:f>IF(E57="","",E57*12)</x:f>
      </x:c>
      <x:c r="I57" s="26"/>
      <x:c r="J57" s="26"/>
    </x:row>
    <x:row r="58">
      <x:c r="A58" s="26"/>
      <x:c r="B58" s="26"/>
      <x:c r="C58" s="28"/>
      <x:c r="D58" s="30"/>
      <x:c r="E58" s="28"/>
      <x:c r="F58" s="28"/>
      <x:c r="G58" s="36" t="str">
        <x:f>IF(C58="","",C58*D58/12)</x:f>
      </x:c>
      <x:c r="H58" s="36" t="str">
        <x:f>IF(E58="","",E58*12)</x:f>
      </x:c>
      <x:c r="I58" s="26"/>
      <x:c r="J58" s="26"/>
    </x:row>
    <x:row r="59">
      <x:c r="A59" s="26"/>
      <x:c r="B59" s="26"/>
      <x:c r="C59" s="28"/>
      <x:c r="D59" s="30"/>
      <x:c r="E59" s="28"/>
      <x:c r="F59" s="28"/>
      <x:c r="G59" s="36" t="str">
        <x:f>IF(C59="","",C59*D59/12)</x:f>
      </x:c>
      <x:c r="H59" s="36" t="str">
        <x:f>IF(E59="","",E59*12)</x:f>
      </x:c>
      <x:c r="I59" s="26"/>
      <x:c r="J59" s="26"/>
    </x:row>
    <x:row r="60">
      <x:c r="A60" s="26"/>
      <x:c r="B60" s="26"/>
      <x:c r="C60" s="28"/>
      <x:c r="D60" s="30"/>
      <x:c r="E60" s="28"/>
      <x:c r="F60" s="28"/>
      <x:c r="G60" s="36" t="str">
        <x:f>IF(C60="","",C60*D60/12)</x:f>
      </x:c>
      <x:c r="H60" s="36" t="str">
        <x:f>IF(E60="","",E60*12)</x:f>
      </x:c>
      <x:c r="I60" s="26"/>
      <x:c r="J60" s="26"/>
    </x:row>
    <x:row r="61">
      <x:c r="A61" s="26"/>
      <x:c r="B61" s="26"/>
      <x:c r="C61" s="28"/>
      <x:c r="D61" s="30"/>
      <x:c r="E61" s="28"/>
      <x:c r="F61" s="28"/>
      <x:c r="G61" s="36" t="str">
        <x:f>IF(C61="","",C61*D61/12)</x:f>
      </x:c>
      <x:c r="H61" s="36" t="str">
        <x:f>IF(E61="","",E61*12)</x:f>
      </x:c>
      <x:c r="I61" s="26"/>
      <x:c r="J61" s="26"/>
    </x:row>
    <x:row r="62">
      <x:c r="A62" s="26"/>
      <x:c r="B62" s="26"/>
      <x:c r="C62" s="28"/>
      <x:c r="D62" s="30"/>
      <x:c r="E62" s="28"/>
      <x:c r="F62" s="28"/>
      <x:c r="G62" s="36" t="str">
        <x:f>IF(C62="","",C62*D62/12)</x:f>
      </x:c>
      <x:c r="H62" s="36" t="str">
        <x:f>IF(E62="","",E62*12)</x:f>
      </x:c>
      <x:c r="I62" s="26"/>
      <x:c r="J62" s="26"/>
    </x:row>
    <x:row r="63">
      <x:c r="A63" s="26"/>
      <x:c r="B63" s="26"/>
      <x:c r="C63" s="28"/>
      <x:c r="D63" s="30"/>
      <x:c r="E63" s="28"/>
      <x:c r="F63" s="28"/>
      <x:c r="G63" s="36" t="str">
        <x:f>IF(C63="","",C63*D63/12)</x:f>
      </x:c>
      <x:c r="H63" s="36" t="str">
        <x:f>IF(E63="","",E63*12)</x:f>
      </x:c>
      <x:c r="I63" s="26"/>
      <x:c r="J63" s="26"/>
    </x:row>
    <x:row r="64">
      <x:c r="A64" s="26"/>
      <x:c r="B64" s="26"/>
      <x:c r="C64" s="28"/>
      <x:c r="D64" s="30"/>
      <x:c r="E64" s="28"/>
      <x:c r="F64" s="28"/>
      <x:c r="G64" s="36" t="str">
        <x:f>IF(C64="","",C64*D64/12)</x:f>
      </x:c>
      <x:c r="H64" s="36" t="str">
        <x:f>IF(E64="","",E64*12)</x:f>
      </x:c>
      <x:c r="I64" s="26"/>
      <x:c r="J64" s="26"/>
    </x:row>
    <x:row r="65">
      <x:c r="A65" s="26"/>
      <x:c r="B65" s="26"/>
      <x:c r="C65" s="28"/>
      <x:c r="D65" s="30"/>
      <x:c r="E65" s="28"/>
      <x:c r="F65" s="28"/>
      <x:c r="G65" s="36" t="str">
        <x:f>IF(C65="","",C65*D65/12)</x:f>
      </x:c>
      <x:c r="H65" s="36" t="str">
        <x:f>IF(E65="","",E65*12)</x:f>
      </x:c>
      <x:c r="I65" s="26"/>
      <x:c r="J65" s="26"/>
    </x:row>
    <x:row r="66">
      <x:c r="A66" s="26"/>
      <x:c r="B66" s="26"/>
      <x:c r="C66" s="28"/>
      <x:c r="D66" s="30"/>
      <x:c r="E66" s="28"/>
      <x:c r="F66" s="28"/>
      <x:c r="G66" s="36" t="str">
        <x:f>IF(C66="","",C66*D66/12)</x:f>
      </x:c>
      <x:c r="H66" s="36" t="str">
        <x:f>IF(E66="","",E66*12)</x:f>
      </x:c>
      <x:c r="I66" s="26"/>
      <x:c r="J66" s="26"/>
    </x:row>
    <x:row r="67">
      <x:c r="A67" s="26"/>
      <x:c r="B67" s="26"/>
      <x:c r="C67" s="28"/>
      <x:c r="D67" s="30"/>
      <x:c r="E67" s="28"/>
      <x:c r="F67" s="28"/>
      <x:c r="G67" s="36" t="str">
        <x:f>IF(C67="","",C67*D67/12)</x:f>
      </x:c>
      <x:c r="H67" s="36" t="str">
        <x:f>IF(E67="","",E67*12)</x:f>
      </x:c>
      <x:c r="I67" s="26"/>
      <x:c r="J67" s="26"/>
    </x:row>
    <x:row r="68">
      <x:c r="A68" s="26"/>
      <x:c r="B68" s="26"/>
      <x:c r="C68" s="28"/>
      <x:c r="D68" s="30"/>
      <x:c r="E68" s="28"/>
      <x:c r="F68" s="28"/>
      <x:c r="G68" s="36" t="str">
        <x:f>IF(C68="","",C68*D68/12)</x:f>
      </x:c>
      <x:c r="H68" s="36" t="str">
        <x:f>IF(E68="","",E68*12)</x:f>
      </x:c>
      <x:c r="I68" s="26"/>
      <x:c r="J68" s="26"/>
    </x:row>
    <x:row r="69">
      <x:c r="A69" s="26"/>
      <x:c r="B69" s="26"/>
      <x:c r="C69" s="28"/>
      <x:c r="D69" s="30"/>
      <x:c r="E69" s="28"/>
      <x:c r="F69" s="28"/>
      <x:c r="G69" s="36" t="str">
        <x:f>IF(C69="","",C69*D69/12)</x:f>
      </x:c>
      <x:c r="H69" s="36" t="str">
        <x:f>IF(E69="","",E69*12)</x:f>
      </x:c>
      <x:c r="I69" s="26"/>
      <x:c r="J69" s="26"/>
    </x:row>
    <x:row r="70">
      <x:c r="A70" s="26"/>
      <x:c r="B70" s="26"/>
      <x:c r="C70" s="28"/>
      <x:c r="D70" s="30"/>
      <x:c r="E70" s="28"/>
      <x:c r="F70" s="28"/>
      <x:c r="G70" s="36" t="str">
        <x:f>IF(C70="","",C70*D70/12)</x:f>
      </x:c>
      <x:c r="H70" s="36" t="str">
        <x:f>IF(E70="","",E70*12)</x:f>
      </x:c>
      <x:c r="I70" s="26"/>
      <x:c r="J70" s="26"/>
    </x:row>
    <x:row r="71">
      <x:c r="A71" s="26"/>
      <x:c r="B71" s="26"/>
      <x:c r="C71" s="28"/>
      <x:c r="D71" s="30"/>
      <x:c r="E71" s="28"/>
      <x:c r="F71" s="28"/>
      <x:c r="G71" s="36" t="str">
        <x:f>IF(C71="","",C71*D71/12)</x:f>
      </x:c>
      <x:c r="H71" s="36" t="str">
        <x:f>IF(E71="","",E71*12)</x:f>
      </x:c>
      <x:c r="I71" s="26"/>
      <x:c r="J71" s="26"/>
    </x:row>
    <x:row r="72">
      <x:c r="A72" s="26"/>
      <x:c r="B72" s="26"/>
      <x:c r="C72" s="28"/>
      <x:c r="D72" s="30"/>
      <x:c r="E72" s="28"/>
      <x:c r="F72" s="28"/>
      <x:c r="G72" s="36" t="str">
        <x:f>IF(C72="","",C72*D72/12)</x:f>
      </x:c>
      <x:c r="H72" s="36" t="str">
        <x:f>IF(E72="","",E72*12)</x:f>
      </x:c>
      <x:c r="I72" s="26"/>
      <x:c r="J72" s="26"/>
    </x:row>
    <x:row r="73">
      <x:c r="A73" s="26"/>
      <x:c r="B73" s="26"/>
      <x:c r="C73" s="28"/>
      <x:c r="D73" s="30"/>
      <x:c r="E73" s="28"/>
      <x:c r="F73" s="28"/>
      <x:c r="G73" s="36" t="str">
        <x:f>IF(C73="","",C73*D73/12)</x:f>
      </x:c>
      <x:c r="H73" s="36" t="str">
        <x:f>IF(E73="","",E73*12)</x:f>
      </x:c>
      <x:c r="I73" s="26"/>
      <x:c r="J73" s="26"/>
    </x:row>
    <x:row r="74">
      <x:c r="A74" s="26"/>
      <x:c r="B74" s="26"/>
      <x:c r="C74" s="28"/>
      <x:c r="D74" s="30"/>
      <x:c r="E74" s="28"/>
      <x:c r="F74" s="28"/>
      <x:c r="G74" s="36" t="str">
        <x:f>IF(C74="","",C74*D74/12)</x:f>
      </x:c>
      <x:c r="H74" s="36" t="str">
        <x:f>IF(E74="","",E74*12)</x:f>
      </x:c>
      <x:c r="I74" s="26"/>
      <x:c r="J74" s="26"/>
    </x:row>
    <x:row r="75">
      <x:c r="A75" s="26"/>
      <x:c r="B75" s="26"/>
      <x:c r="C75" s="28"/>
      <x:c r="D75" s="30"/>
      <x:c r="E75" s="28"/>
      <x:c r="F75" s="28"/>
      <x:c r="G75" s="36" t="str">
        <x:f>IF(C75="","",C75*D75/12)</x:f>
      </x:c>
      <x:c r="H75" s="36" t="str">
        <x:f>IF(E75="","",E75*12)</x:f>
      </x:c>
      <x:c r="I75" s="26"/>
      <x:c r="J75" s="26"/>
    </x:row>
    <x:row r="76">
      <x:c r="A76" s="26"/>
      <x:c r="B76" s="26"/>
      <x:c r="C76" s="28"/>
      <x:c r="D76" s="30"/>
      <x:c r="E76" s="28"/>
      <x:c r="F76" s="28"/>
      <x:c r="G76" s="36" t="str">
        <x:f>IF(C76="","",C76*D76/12)</x:f>
      </x:c>
      <x:c r="H76" s="36" t="str">
        <x:f>IF(E76="","",E76*12)</x:f>
      </x:c>
      <x:c r="I76" s="26"/>
      <x:c r="J76" s="26"/>
    </x:row>
    <x:row r="77">
      <x:c r="A77" s="26"/>
      <x:c r="B77" s="26"/>
      <x:c r="C77" s="28"/>
      <x:c r="D77" s="30"/>
      <x:c r="E77" s="28"/>
      <x:c r="F77" s="28"/>
      <x:c r="G77" s="36" t="str">
        <x:f>IF(C77="","",C77*D77/12)</x:f>
      </x:c>
      <x:c r="H77" s="36" t="str">
        <x:f>IF(E77="","",E77*12)</x:f>
      </x:c>
      <x:c r="I77" s="26"/>
      <x:c r="J77" s="26"/>
    </x:row>
    <x:row r="78">
      <x:c r="A78" s="26"/>
      <x:c r="B78" s="26"/>
      <x:c r="C78" s="28"/>
      <x:c r="D78" s="30"/>
      <x:c r="E78" s="28"/>
      <x:c r="F78" s="28"/>
      <x:c r="G78" s="36" t="str">
        <x:f>IF(C78="","",C78*D78/12)</x:f>
      </x:c>
      <x:c r="H78" s="36" t="str">
        <x:f>IF(E78="","",E78*12)</x:f>
      </x:c>
      <x:c r="I78" s="26"/>
      <x:c r="J78" s="26"/>
    </x:row>
    <x:row r="79">
      <x:c r="A79" s="26"/>
      <x:c r="B79" s="26"/>
      <x:c r="C79" s="28"/>
      <x:c r="D79" s="30"/>
      <x:c r="E79" s="28"/>
      <x:c r="F79" s="28"/>
      <x:c r="G79" s="36" t="str">
        <x:f>IF(C79="","",C79*D79/12)</x:f>
      </x:c>
      <x:c r="H79" s="36" t="str">
        <x:f>IF(E79="","",E79*12)</x:f>
      </x:c>
      <x:c r="I79" s="26"/>
      <x:c r="J79" s="26"/>
    </x:row>
    <x:row r="80">
      <x:c r="A80" s="26"/>
      <x:c r="B80" s="26"/>
      <x:c r="C80" s="28"/>
      <x:c r="D80" s="30"/>
      <x:c r="E80" s="28"/>
      <x:c r="F80" s="28"/>
      <x:c r="G80" s="36" t="str">
        <x:f>IF(C80="","",C80*D80/12)</x:f>
      </x:c>
      <x:c r="H80" s="36" t="str">
        <x:f>IF(E80="","",E80*12)</x:f>
      </x:c>
      <x:c r="I80" s="26"/>
      <x:c r="J80" s="26"/>
    </x:row>
    <x:row r="81">
      <x:c r="A81" s="26"/>
      <x:c r="B81" s="26"/>
      <x:c r="C81" s="28"/>
      <x:c r="D81" s="30"/>
      <x:c r="E81" s="28"/>
      <x:c r="F81" s="28"/>
      <x:c r="G81" s="36" t="str">
        <x:f>IF(C81="","",C81*D81/12)</x:f>
      </x:c>
      <x:c r="H81" s="36" t="str">
        <x:f>IF(E81="","",E81*12)</x:f>
      </x:c>
      <x:c r="I81" s="26"/>
      <x:c r="J81" s="26"/>
    </x:row>
    <x:row r="82">
      <x:c r="A82" s="26"/>
      <x:c r="B82" s="26"/>
      <x:c r="C82" s="28"/>
      <x:c r="D82" s="30"/>
      <x:c r="E82" s="28"/>
      <x:c r="F82" s="28"/>
      <x:c r="G82" s="36" t="str">
        <x:f>IF(C82="","",C82*D82/12)</x:f>
      </x:c>
      <x:c r="H82" s="36" t="str">
        <x:f>IF(E82="","",E82*12)</x:f>
      </x:c>
      <x:c r="I82" s="26"/>
      <x:c r="J82" s="26"/>
    </x:row>
    <x:row r="83">
      <x:c r="A83" s="26"/>
      <x:c r="B83" s="26"/>
      <x:c r="C83" s="28"/>
      <x:c r="D83" s="30"/>
      <x:c r="E83" s="28"/>
      <x:c r="F83" s="28"/>
      <x:c r="G83" s="36" t="str">
        <x:f>IF(C83="","",C83*D83/12)</x:f>
      </x:c>
      <x:c r="H83" s="36" t="str">
        <x:f>IF(E83="","",E83*12)</x:f>
      </x:c>
      <x:c r="I83" s="26"/>
      <x:c r="J83" s="26"/>
    </x:row>
    <x:row r="84">
      <x:c r="A84" s="26"/>
      <x:c r="B84" s="26"/>
      <x:c r="C84" s="28"/>
      <x:c r="D84" s="30"/>
      <x:c r="E84" s="28"/>
      <x:c r="F84" s="28"/>
      <x:c r="G84" s="36" t="str">
        <x:f>IF(C84="","",C84*D84/12)</x:f>
      </x:c>
      <x:c r="H84" s="36" t="str">
        <x:f>IF(E84="","",E84*12)</x:f>
      </x:c>
      <x:c r="I84" s="26"/>
      <x:c r="J84" s="26"/>
    </x:row>
    <x:row r="85">
      <x:c r="A85" s="26"/>
      <x:c r="B85" s="26"/>
      <x:c r="C85" s="28"/>
      <x:c r="D85" s="30"/>
      <x:c r="E85" s="28"/>
      <x:c r="F85" s="28"/>
      <x:c r="G85" s="36" t="str">
        <x:f>IF(C85="","",C85*D85/12)</x:f>
      </x:c>
      <x:c r="H85" s="36" t="str">
        <x:f>IF(E85="","",E85*12)</x:f>
      </x:c>
      <x:c r="I85" s="26"/>
      <x:c r="J85" s="26"/>
    </x:row>
    <x:row r="86">
      <x:c r="A86" s="26"/>
      <x:c r="B86" s="26"/>
      <x:c r="C86" s="28"/>
      <x:c r="D86" s="30"/>
      <x:c r="E86" s="28"/>
      <x:c r="F86" s="28"/>
      <x:c r="G86" s="36" t="str">
        <x:f>IF(C86="","",C86*D86/12)</x:f>
      </x:c>
      <x:c r="H86" s="36" t="str">
        <x:f>IF(E86="","",E86*12)</x:f>
      </x:c>
      <x:c r="I86" s="26"/>
      <x:c r="J86" s="26"/>
    </x:row>
    <x:row r="87">
      <x:c r="A87" s="26"/>
      <x:c r="B87" s="26"/>
      <x:c r="C87" s="28"/>
      <x:c r="D87" s="30"/>
      <x:c r="E87" s="28"/>
      <x:c r="F87" s="28"/>
      <x:c r="G87" s="36" t="str">
        <x:f>IF(C87="","",C87*D87/12)</x:f>
      </x:c>
      <x:c r="H87" s="36" t="str">
        <x:f>IF(E87="","",E87*12)</x:f>
      </x:c>
      <x:c r="I87" s="26"/>
      <x:c r="J87" s="26"/>
    </x:row>
    <x:row r="88">
      <x:c r="A88" s="26"/>
      <x:c r="B88" s="26"/>
      <x:c r="C88" s="28"/>
      <x:c r="D88" s="30"/>
      <x:c r="E88" s="28"/>
      <x:c r="F88" s="28"/>
      <x:c r="G88" s="36" t="str">
        <x:f>IF(C88="","",C88*D88/12)</x:f>
      </x:c>
      <x:c r="H88" s="36" t="str">
        <x:f>IF(E88="","",E88*12)</x:f>
      </x:c>
      <x:c r="I88" s="26"/>
      <x:c r="J88" s="26"/>
    </x:row>
    <x:row r="89">
      <x:c r="A89" s="26"/>
      <x:c r="B89" s="26"/>
      <x:c r="C89" s="28"/>
      <x:c r="D89" s="30"/>
      <x:c r="E89" s="28"/>
      <x:c r="F89" s="28"/>
      <x:c r="G89" s="36" t="str">
        <x:f>IF(C89="","",C89*D89/12)</x:f>
      </x:c>
      <x:c r="H89" s="36" t="str">
        <x:f>IF(E89="","",E89*12)</x:f>
      </x:c>
      <x:c r="I89" s="26"/>
      <x:c r="J89" s="26"/>
    </x:row>
    <x:row r="90">
      <x:c r="A90" s="26"/>
      <x:c r="B90" s="26"/>
      <x:c r="C90" s="28"/>
      <x:c r="D90" s="30"/>
      <x:c r="E90" s="28"/>
      <x:c r="F90" s="28"/>
      <x:c r="G90" s="36" t="str">
        <x:f>IF(C90="","",C90*D90/12)</x:f>
      </x:c>
      <x:c r="H90" s="36" t="str">
        <x:f>IF(E90="","",E90*12)</x:f>
      </x:c>
      <x:c r="I90" s="26"/>
      <x:c r="J90" s="26"/>
    </x:row>
    <x:row r="91">
      <x:c r="A91" s="26"/>
      <x:c r="B91" s="26"/>
      <x:c r="C91" s="28"/>
      <x:c r="D91" s="30"/>
      <x:c r="E91" s="28"/>
      <x:c r="F91" s="28"/>
      <x:c r="G91" s="36" t="str">
        <x:f>IF(C91="","",C91*D91/12)</x:f>
      </x:c>
      <x:c r="H91" s="36" t="str">
        <x:f>IF(E91="","",E91*12)</x:f>
      </x:c>
      <x:c r="I91" s="26"/>
      <x:c r="J91" s="26"/>
    </x:row>
    <x:row r="92">
      <x:c r="A92" s="26"/>
      <x:c r="B92" s="26"/>
      <x:c r="C92" s="28"/>
      <x:c r="D92" s="30"/>
      <x:c r="E92" s="28"/>
      <x:c r="F92" s="28"/>
      <x:c r="G92" s="36" t="str">
        <x:f>IF(C92="","",C92*D92/12)</x:f>
      </x:c>
      <x:c r="H92" s="36" t="str">
        <x:f>IF(E92="","",E92*12)</x:f>
      </x:c>
      <x:c r="I92" s="26"/>
      <x:c r="J92" s="26"/>
    </x:row>
    <x:row r="93">
      <x:c r="A93" s="26"/>
      <x:c r="B93" s="26"/>
      <x:c r="C93" s="28"/>
      <x:c r="D93" s="30"/>
      <x:c r="E93" s="28"/>
      <x:c r="F93" s="28"/>
      <x:c r="G93" s="36" t="str">
        <x:f>IF(C93="","",C93*D93/12)</x:f>
      </x:c>
      <x:c r="H93" s="36" t="str">
        <x:f>IF(E93="","",E93*12)</x:f>
      </x:c>
      <x:c r="I93" s="26"/>
      <x:c r="J93" s="26"/>
    </x:row>
    <x:row r="94">
      <x:c r="A94" s="26"/>
      <x:c r="B94" s="26"/>
      <x:c r="C94" s="28"/>
      <x:c r="D94" s="30"/>
      <x:c r="E94" s="28"/>
      <x:c r="F94" s="28"/>
      <x:c r="G94" s="36" t="str">
        <x:f>IF(C94="","",C94*D94/12)</x:f>
      </x:c>
      <x:c r="H94" s="36" t="str">
        <x:f>IF(E94="","",E94*12)</x:f>
      </x:c>
      <x:c r="I94" s="26"/>
      <x:c r="J94" s="26"/>
    </x:row>
    <x:row r="95">
      <x:c r="A95" s="26"/>
      <x:c r="B95" s="26"/>
      <x:c r="C95" s="28"/>
      <x:c r="D95" s="30"/>
      <x:c r="E95" s="28"/>
      <x:c r="F95" s="28"/>
      <x:c r="G95" s="36" t="str">
        <x:f>IF(C95="","",C95*D95/12)</x:f>
      </x:c>
      <x:c r="H95" s="36" t="str">
        <x:f>IF(E95="","",E95*12)</x:f>
      </x:c>
      <x:c r="I95" s="26"/>
      <x:c r="J95" s="26"/>
    </x:row>
    <x:row r="96">
      <x:c r="A96" s="26"/>
      <x:c r="B96" s="26"/>
      <x:c r="C96" s="28"/>
      <x:c r="D96" s="30"/>
      <x:c r="E96" s="28"/>
      <x:c r="F96" s="28"/>
      <x:c r="G96" s="36" t="str">
        <x:f>IF(C96="","",C96*D96/12)</x:f>
      </x:c>
      <x:c r="H96" s="36" t="str">
        <x:f>IF(E96="","",E96*12)</x:f>
      </x:c>
      <x:c r="I96" s="26"/>
      <x:c r="J96" s="26"/>
    </x:row>
    <x:row r="97">
      <x:c r="A97" s="26"/>
      <x:c r="B97" s="26"/>
      <x:c r="C97" s="28"/>
      <x:c r="D97" s="30"/>
      <x:c r="E97" s="28"/>
      <x:c r="F97" s="28"/>
      <x:c r="G97" s="36" t="str">
        <x:f>IF(C97="","",C97*D97/12)</x:f>
      </x:c>
      <x:c r="H97" s="36" t="str">
        <x:f>IF(E97="","",E97*12)</x:f>
      </x:c>
      <x:c r="I97" s="26"/>
      <x:c r="J97" s="26"/>
    </x:row>
    <x:row r="98">
      <x:c r="A98" s="26"/>
      <x:c r="B98" s="26"/>
      <x:c r="C98" s="28"/>
      <x:c r="D98" s="30"/>
      <x:c r="E98" s="28"/>
      <x:c r="F98" s="28"/>
      <x:c r="G98" s="36" t="str">
        <x:f>IF(C98="","",C98*D98/12)</x:f>
      </x:c>
      <x:c r="H98" s="36" t="str">
        <x:f>IF(E98="","",E98*12)</x:f>
      </x:c>
      <x:c r="I98" s="26"/>
      <x:c r="J98" s="26"/>
    </x:row>
    <x:row r="99">
      <x:c r="A99" s="26"/>
      <x:c r="B99" s="26"/>
      <x:c r="C99" s="28"/>
      <x:c r="D99" s="30"/>
      <x:c r="E99" s="28"/>
      <x:c r="F99" s="28"/>
      <x:c r="G99" s="36" t="str">
        <x:f>IF(C99="","",C99*D99/12)</x:f>
      </x:c>
      <x:c r="H99" s="36" t="str">
        <x:f>IF(E99="","",E99*12)</x:f>
      </x:c>
      <x:c r="I99" s="26"/>
      <x:c r="J99" s="26"/>
    </x:row>
    <x:row r="100">
      <x:c r="A100" s="26"/>
      <x:c r="B100" s="26"/>
      <x:c r="C100" s="28"/>
      <x:c r="D100" s="30"/>
      <x:c r="E100" s="28"/>
      <x:c r="F100" s="28"/>
      <x:c r="G100" s="36" t="str">
        <x:f>IF(C100="","",C100*D100/12)</x:f>
      </x:c>
      <x:c r="H100" s="36" t="str">
        <x:f>IF(E100="","",E100*12)</x:f>
      </x:c>
      <x:c r="I100" s="26"/>
      <x:c r="J100" s="26"/>
    </x:row>
  </x:sheetData>
  <x:mergeCells>
    <x:mergeCell ref="A1:J1"/>
    <x:mergeCell ref="A2:J2"/>
  </x:mergeCells>
  <x:dataValidations count="1">
    <x:dataValidation type="list" sqref="I5:I100">
      <x:formula1>"Hoch,Mittel,Niedrig"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59a22f293b1b4bb4"/>
  </x:tableParts>
</x:worksheet>
</file>

<file path=xl/worksheets/sheet10.xml><?xml version="1.0" encoding="utf-8"?>
<x:worksheet xmlns:x="http://schemas.openxmlformats.org/spreadsheetml/2006/main">
  <x:sheetFormatPr defaultRowHeight="15"/>
  <x:cols>
    <x:col min="1" max="1" width="20" hidden="0" customWidth="1"/>
    <x:col min="2" max="2" width="20" hidden="0" customWidth="1"/>
    <x:col min="3" max="3" width="20" hidden="0" customWidth="1"/>
    <x:col min="4" max="4" width="20" hidden="0" customWidth="1"/>
    <x:col min="5" max="5" width="20" hidden="0" customWidth="1"/>
    <x:col min="6" max="6" width="20" hidden="0" customWidth="1"/>
    <x:col min="7" max="7" width="20" hidden="0" customWidth="1"/>
    <x:col min="8" max="8" width="20" hidden="0" customWidth="1"/>
  </x:cols>
  <x:sheetData>
    <x:row r="1" ht="34" customHeight="1">
      <x:c r="A1" s="68" t="str">
        <x:v>Vermögen</x:v>
      </x:c>
      <x:c r="B1" s="68"/>
      <x:c r="C1" s="68"/>
      <x:c r="D1" s="68"/>
      <x:c r="E1" s="68"/>
      <x:c r="F1" s="68"/>
      <x:c r="G1" s="68"/>
      <x:c r="H1" s="68"/>
    </x:row>
    <x:row r="2" ht="28" customHeight="1">
      <x:c r="A2" s="10" t="str">
        <x:v>Liquides und langfristiges Vermögen strukturiert erfassen</x:v>
      </x:c>
      <x:c r="B2" s="10"/>
      <x:c r="C2" s="10"/>
      <x:c r="D2" s="10"/>
      <x:c r="E2" s="10"/>
      <x:c r="F2" s="10"/>
      <x:c r="G2" s="10"/>
      <x:c r="H2" s="10"/>
    </x:row>
    <x:row r="4">
      <x:c r="A4" s="18" t="str">
        <x:v>Kategorie</x:v>
      </x:c>
      <x:c r="B4" s="18" t="str">
        <x:v>Anbieter/Ort</x:v>
      </x:c>
      <x:c r="C4" s="18" t="str">
        <x:v>Bezeichnung</x:v>
      </x:c>
      <x:c r="D4" s="18" t="str">
        <x:v>Aktueller Wert</x:v>
      </x:c>
      <x:c r="E4" s="18" t="str">
        <x:v>Verfügbar?</x:v>
      </x:c>
      <x:c r="F4" s="18" t="str">
        <x:v>Rendite/Zins p.a.</x:v>
      </x:c>
      <x:c r="G4" s="18" t="str">
        <x:v>Stand</x:v>
      </x:c>
      <x:c r="H4" s="18" t="str">
        <x:v>Notiz</x:v>
      </x:c>
    </x:row>
    <x:row r="5">
      <x:c r="A5" s="26" t="str">
        <x:v>Girokonto</x:v>
      </x:c>
      <x:c r="B5" s="26" t="str">
        <x:v>Bank A</x:v>
      </x:c>
      <x:c r="C5" s="26" t="str">
        <x:v>Hauptkonto</x:v>
      </x:c>
      <x:c r="D5" s="28" t="n">
        <x:v>2100</x:v>
      </x:c>
      <x:c r="E5" s="26" t="str">
        <x:v>Ja</x:v>
      </x:c>
      <x:c r="F5" s="30" t="n">
        <x:v>0</x:v>
      </x:c>
      <x:c r="G5" s="34" t="n">
        <x:v>46294</x:v>
      </x:c>
      <x:c r="H5" s="26" t="str">
        <x:v>Beispieldaten</x:v>
      </x:c>
    </x:row>
    <x:row r="6">
      <x:c r="A6" s="26" t="str">
        <x:v>Tagesgeld</x:v>
      </x:c>
      <x:c r="B6" s="26" t="str">
        <x:v>Bank B</x:v>
      </x:c>
      <x:c r="C6" s="26" t="str">
        <x:v>Notgroschen</x:v>
      </x:c>
      <x:c r="D6" s="28" t="n">
        <x:v>3500</x:v>
      </x:c>
      <x:c r="E6" s="26" t="str">
        <x:v>Ja</x:v>
      </x:c>
      <x:c r="F6" s="30" t="n">
        <x:v>0.025</x:v>
      </x:c>
      <x:c r="G6" s="34" t="n">
        <x:v>46294</x:v>
      </x:c>
      <x:c r="H6" s="26" t="str">
        <x:v>Beispieldaten</x:v>
      </x:c>
    </x:row>
    <x:row r="7">
      <x:c r="A7" s="26" t="str">
        <x:v>Depot</x:v>
      </x:c>
      <x:c r="B7" s="26" t="str">
        <x:v>Broker</x:v>
      </x:c>
      <x:c r="C7" s="26" t="str">
        <x:v>ETF-Depot</x:v>
      </x:c>
      <x:c r="D7" s="28" t="n">
        <x:v>8500</x:v>
      </x:c>
      <x:c r="E7" s="26" t="str">
        <x:v>Teilweise</x:v>
      </x:c>
      <x:c r="F7" s="30" t="n">
        <x:v>0</x:v>
      </x:c>
      <x:c r="G7" s="34" t="n">
        <x:v>46294</x:v>
      </x:c>
      <x:c r="H7" s="26" t="str">
        <x:v>Beispieldaten</x:v>
      </x:c>
    </x:row>
    <x:row r="8">
      <x:c r="A8" s="26" t="str">
        <x:v>Bargeld</x:v>
      </x:c>
      <x:c r="B8" s="26" t="str">
        <x:v>Zuhause</x:v>
      </x:c>
      <x:c r="C8" s="26" t="str">
        <x:v>Reserve</x:v>
      </x:c>
      <x:c r="D8" s="28" t="n">
        <x:v>300</x:v>
      </x:c>
      <x:c r="E8" s="26" t="str">
        <x:v>Ja</x:v>
      </x:c>
      <x:c r="F8" s="30" t="n">
        <x:v>0</x:v>
      </x:c>
      <x:c r="G8" s="34" t="n">
        <x:v>46294</x:v>
      </x:c>
      <x:c r="H8" s="26" t="str">
        <x:v>Beispieldaten</x:v>
      </x:c>
    </x:row>
    <x:row r="9">
      <x:c r="A9" s="26" t="str">
        <x:v>Sonstiges</x:v>
      </x:c>
      <x:c r="B9" s="26" t="str">
        <x:v>-</x:v>
      </x:c>
      <x:c r="C9" s="26" t="str">
        <x:v>Wertgegenstände</x:v>
      </x:c>
      <x:c r="D9" s="28" t="n">
        <x:v>1500</x:v>
      </x:c>
      <x:c r="E9" s="26" t="str">
        <x:v>Nein</x:v>
      </x:c>
      <x:c r="F9" s="30" t="n">
        <x:v>0</x:v>
      </x:c>
      <x:c r="G9" s="34" t="n">
        <x:v>46294</x:v>
      </x:c>
      <x:c r="H9" s="26" t="str">
        <x:v>Beispieldaten</x:v>
      </x:c>
    </x:row>
    <x:row r="10">
      <x:c r="A10" s="26"/>
      <x:c r="B10" s="26"/>
      <x:c r="C10" s="26"/>
      <x:c r="D10" s="28"/>
      <x:c r="E10" s="26"/>
      <x:c r="F10" s="30"/>
      <x:c r="G10" s="34"/>
      <x:c r="H10" s="26"/>
    </x:row>
    <x:row r="11">
      <x:c r="A11" s="26"/>
      <x:c r="B11" s="26"/>
      <x:c r="C11" s="26"/>
      <x:c r="D11" s="28"/>
      <x:c r="E11" s="26"/>
      <x:c r="F11" s="30"/>
      <x:c r="G11" s="34"/>
      <x:c r="H11" s="26"/>
    </x:row>
    <x:row r="12">
      <x:c r="A12" s="26"/>
      <x:c r="B12" s="26"/>
      <x:c r="C12" s="26"/>
      <x:c r="D12" s="28"/>
      <x:c r="E12" s="26"/>
      <x:c r="F12" s="30"/>
      <x:c r="G12" s="34"/>
      <x:c r="H12" s="26"/>
    </x:row>
    <x:row r="13">
      <x:c r="A13" s="26"/>
      <x:c r="B13" s="26"/>
      <x:c r="C13" s="26"/>
      <x:c r="D13" s="28"/>
      <x:c r="E13" s="26"/>
      <x:c r="F13" s="30"/>
      <x:c r="G13" s="34"/>
      <x:c r="H13" s="26"/>
    </x:row>
    <x:row r="14">
      <x:c r="A14" s="26"/>
      <x:c r="B14" s="26"/>
      <x:c r="C14" s="26"/>
      <x:c r="D14" s="28"/>
      <x:c r="E14" s="26"/>
      <x:c r="F14" s="30"/>
      <x:c r="G14" s="34"/>
      <x:c r="H14" s="26"/>
    </x:row>
    <x:row r="15">
      <x:c r="A15" s="26"/>
      <x:c r="B15" s="26"/>
      <x:c r="C15" s="26"/>
      <x:c r="D15" s="28"/>
      <x:c r="E15" s="26"/>
      <x:c r="F15" s="30"/>
      <x:c r="G15" s="34"/>
      <x:c r="H15" s="26"/>
    </x:row>
    <x:row r="16">
      <x:c r="A16" s="26"/>
      <x:c r="B16" s="26"/>
      <x:c r="C16" s="26"/>
      <x:c r="D16" s="28"/>
      <x:c r="E16" s="26"/>
      <x:c r="F16" s="30"/>
      <x:c r="G16" s="34"/>
      <x:c r="H16" s="26"/>
    </x:row>
    <x:row r="17">
      <x:c r="A17" s="26"/>
      <x:c r="B17" s="26"/>
      <x:c r="C17" s="26"/>
      <x:c r="D17" s="28"/>
      <x:c r="E17" s="26"/>
      <x:c r="F17" s="30"/>
      <x:c r="G17" s="34"/>
      <x:c r="H17" s="26"/>
    </x:row>
    <x:row r="18">
      <x:c r="A18" s="26"/>
      <x:c r="B18" s="26"/>
      <x:c r="C18" s="26"/>
      <x:c r="D18" s="28"/>
      <x:c r="E18" s="26"/>
      <x:c r="F18" s="30"/>
      <x:c r="G18" s="34"/>
      <x:c r="H18" s="26"/>
    </x:row>
    <x:row r="19">
      <x:c r="A19" s="26"/>
      <x:c r="B19" s="26"/>
      <x:c r="C19" s="26"/>
      <x:c r="D19" s="28"/>
      <x:c r="E19" s="26"/>
      <x:c r="F19" s="30"/>
      <x:c r="G19" s="34"/>
      <x:c r="H19" s="26"/>
    </x:row>
    <x:row r="20">
      <x:c r="A20" s="26"/>
      <x:c r="B20" s="26"/>
      <x:c r="C20" s="26"/>
      <x:c r="D20" s="28"/>
      <x:c r="E20" s="26"/>
      <x:c r="F20" s="30"/>
      <x:c r="G20" s="34"/>
      <x:c r="H20" s="26"/>
    </x:row>
    <x:row r="21">
      <x:c r="A21" s="26"/>
      <x:c r="B21" s="26"/>
      <x:c r="C21" s="26"/>
      <x:c r="D21" s="28"/>
      <x:c r="E21" s="26"/>
      <x:c r="F21" s="30"/>
      <x:c r="G21" s="34"/>
      <x:c r="H21" s="26"/>
    </x:row>
    <x:row r="22">
      <x:c r="A22" s="26"/>
      <x:c r="B22" s="26"/>
      <x:c r="C22" s="26"/>
      <x:c r="D22" s="28"/>
      <x:c r="E22" s="26"/>
      <x:c r="F22" s="30"/>
      <x:c r="G22" s="34"/>
      <x:c r="H22" s="26"/>
    </x:row>
    <x:row r="23">
      <x:c r="A23" s="26"/>
      <x:c r="B23" s="26"/>
      <x:c r="C23" s="26"/>
      <x:c r="D23" s="28"/>
      <x:c r="E23" s="26"/>
      <x:c r="F23" s="30"/>
      <x:c r="G23" s="34"/>
      <x:c r="H23" s="26"/>
    </x:row>
    <x:row r="24">
      <x:c r="A24" s="26"/>
      <x:c r="B24" s="26"/>
      <x:c r="C24" s="26"/>
      <x:c r="D24" s="28"/>
      <x:c r="E24" s="26"/>
      <x:c r="F24" s="30"/>
      <x:c r="G24" s="34"/>
      <x:c r="H24" s="26"/>
    </x:row>
    <x:row r="25">
      <x:c r="A25" s="26"/>
      <x:c r="B25" s="26"/>
      <x:c r="C25" s="26"/>
      <x:c r="D25" s="28"/>
      <x:c r="E25" s="26"/>
      <x:c r="F25" s="30"/>
      <x:c r="G25" s="34"/>
      <x:c r="H25" s="26"/>
    </x:row>
    <x:row r="26">
      <x:c r="A26" s="26"/>
      <x:c r="B26" s="26"/>
      <x:c r="C26" s="26"/>
      <x:c r="D26" s="28"/>
      <x:c r="E26" s="26"/>
      <x:c r="F26" s="30"/>
      <x:c r="G26" s="34"/>
      <x:c r="H26" s="26"/>
    </x:row>
    <x:row r="27">
      <x:c r="A27" s="26"/>
      <x:c r="B27" s="26"/>
      <x:c r="C27" s="26"/>
      <x:c r="D27" s="28"/>
      <x:c r="E27" s="26"/>
      <x:c r="F27" s="30"/>
      <x:c r="G27" s="34"/>
      <x:c r="H27" s="26"/>
    </x:row>
    <x:row r="28">
      <x:c r="A28" s="26"/>
      <x:c r="B28" s="26"/>
      <x:c r="C28" s="26"/>
      <x:c r="D28" s="28"/>
      <x:c r="E28" s="26"/>
      <x:c r="F28" s="30"/>
      <x:c r="G28" s="34"/>
      <x:c r="H28" s="26"/>
    </x:row>
    <x:row r="29">
      <x:c r="A29" s="26"/>
      <x:c r="B29" s="26"/>
      <x:c r="C29" s="26"/>
      <x:c r="D29" s="28"/>
      <x:c r="E29" s="26"/>
      <x:c r="F29" s="30"/>
      <x:c r="G29" s="34"/>
      <x:c r="H29" s="26"/>
    </x:row>
    <x:row r="30">
      <x:c r="A30" s="26"/>
      <x:c r="B30" s="26"/>
      <x:c r="C30" s="26"/>
      <x:c r="D30" s="28"/>
      <x:c r="E30" s="26"/>
      <x:c r="F30" s="30"/>
      <x:c r="G30" s="34"/>
      <x:c r="H30" s="26"/>
    </x:row>
    <x:row r="31">
      <x:c r="A31" s="26"/>
      <x:c r="B31" s="26"/>
      <x:c r="C31" s="26"/>
      <x:c r="D31" s="28"/>
      <x:c r="E31" s="26"/>
      <x:c r="F31" s="30"/>
      <x:c r="G31" s="34"/>
      <x:c r="H31" s="26"/>
    </x:row>
    <x:row r="32">
      <x:c r="A32" s="26"/>
      <x:c r="B32" s="26"/>
      <x:c r="C32" s="26"/>
      <x:c r="D32" s="28"/>
      <x:c r="E32" s="26"/>
      <x:c r="F32" s="30"/>
      <x:c r="G32" s="34"/>
      <x:c r="H32" s="26"/>
    </x:row>
    <x:row r="33">
      <x:c r="A33" s="26"/>
      <x:c r="B33" s="26"/>
      <x:c r="C33" s="26"/>
      <x:c r="D33" s="28"/>
      <x:c r="E33" s="26"/>
      <x:c r="F33" s="30"/>
      <x:c r="G33" s="34"/>
      <x:c r="H33" s="26"/>
    </x:row>
    <x:row r="34">
      <x:c r="A34" s="26"/>
      <x:c r="B34" s="26"/>
      <x:c r="C34" s="26"/>
      <x:c r="D34" s="28"/>
      <x:c r="E34" s="26"/>
      <x:c r="F34" s="30"/>
      <x:c r="G34" s="34"/>
      <x:c r="H34" s="26"/>
    </x:row>
    <x:row r="35">
      <x:c r="A35" s="26"/>
      <x:c r="B35" s="26"/>
      <x:c r="C35" s="26"/>
      <x:c r="D35" s="28"/>
      <x:c r="E35" s="26"/>
      <x:c r="F35" s="30"/>
      <x:c r="G35" s="34"/>
      <x:c r="H35" s="26"/>
    </x:row>
    <x:row r="36">
      <x:c r="A36" s="26"/>
      <x:c r="B36" s="26"/>
      <x:c r="C36" s="26"/>
      <x:c r="D36" s="28"/>
      <x:c r="E36" s="26"/>
      <x:c r="F36" s="30"/>
      <x:c r="G36" s="34"/>
      <x:c r="H36" s="26"/>
    </x:row>
    <x:row r="37">
      <x:c r="A37" s="26"/>
      <x:c r="B37" s="26"/>
      <x:c r="C37" s="26"/>
      <x:c r="D37" s="28"/>
      <x:c r="E37" s="26"/>
      <x:c r="F37" s="30"/>
      <x:c r="G37" s="34"/>
      <x:c r="H37" s="26"/>
    </x:row>
    <x:row r="38">
      <x:c r="A38" s="26"/>
      <x:c r="B38" s="26"/>
      <x:c r="C38" s="26"/>
      <x:c r="D38" s="28"/>
      <x:c r="E38" s="26"/>
      <x:c r="F38" s="30"/>
      <x:c r="G38" s="34"/>
      <x:c r="H38" s="26"/>
    </x:row>
    <x:row r="39">
      <x:c r="A39" s="26"/>
      <x:c r="B39" s="26"/>
      <x:c r="C39" s="26"/>
      <x:c r="D39" s="28"/>
      <x:c r="E39" s="26"/>
      <x:c r="F39" s="30"/>
      <x:c r="G39" s="34"/>
      <x:c r="H39" s="26"/>
    </x:row>
    <x:row r="40">
      <x:c r="A40" s="26"/>
      <x:c r="B40" s="26"/>
      <x:c r="C40" s="26"/>
      <x:c r="D40" s="28"/>
      <x:c r="E40" s="26"/>
      <x:c r="F40" s="30"/>
      <x:c r="G40" s="34"/>
      <x:c r="H40" s="26"/>
    </x:row>
    <x:row r="41">
      <x:c r="A41" s="26"/>
      <x:c r="B41" s="26"/>
      <x:c r="C41" s="26"/>
      <x:c r="D41" s="28"/>
      <x:c r="E41" s="26"/>
      <x:c r="F41" s="30"/>
      <x:c r="G41" s="34"/>
      <x:c r="H41" s="26"/>
    </x:row>
    <x:row r="42">
      <x:c r="A42" s="26"/>
      <x:c r="B42" s="26"/>
      <x:c r="C42" s="26"/>
      <x:c r="D42" s="28"/>
      <x:c r="E42" s="26"/>
      <x:c r="F42" s="30"/>
      <x:c r="G42" s="34"/>
      <x:c r="H42" s="26"/>
    </x:row>
    <x:row r="43">
      <x:c r="A43" s="26"/>
      <x:c r="B43" s="26"/>
      <x:c r="C43" s="26"/>
      <x:c r="D43" s="28"/>
      <x:c r="E43" s="26"/>
      <x:c r="F43" s="30"/>
      <x:c r="G43" s="34"/>
      <x:c r="H43" s="26"/>
    </x:row>
    <x:row r="44">
      <x:c r="A44" s="26"/>
      <x:c r="B44" s="26"/>
      <x:c r="C44" s="26"/>
      <x:c r="D44" s="28"/>
      <x:c r="E44" s="26"/>
      <x:c r="F44" s="30"/>
      <x:c r="G44" s="34"/>
      <x:c r="H44" s="26"/>
    </x:row>
    <x:row r="45">
      <x:c r="A45" s="26"/>
      <x:c r="B45" s="26"/>
      <x:c r="C45" s="26"/>
      <x:c r="D45" s="28"/>
      <x:c r="E45" s="26"/>
      <x:c r="F45" s="30"/>
      <x:c r="G45" s="34"/>
      <x:c r="H45" s="26"/>
    </x:row>
    <x:row r="46">
      <x:c r="A46" s="26"/>
      <x:c r="B46" s="26"/>
      <x:c r="C46" s="26"/>
      <x:c r="D46" s="28"/>
      <x:c r="E46" s="26"/>
      <x:c r="F46" s="30"/>
      <x:c r="G46" s="34"/>
      <x:c r="H46" s="26"/>
    </x:row>
    <x:row r="47">
      <x:c r="A47" s="26"/>
      <x:c r="B47" s="26"/>
      <x:c r="C47" s="26"/>
      <x:c r="D47" s="28"/>
      <x:c r="E47" s="26"/>
      <x:c r="F47" s="30"/>
      <x:c r="G47" s="34"/>
      <x:c r="H47" s="26"/>
    </x:row>
    <x:row r="48">
      <x:c r="A48" s="26"/>
      <x:c r="B48" s="26"/>
      <x:c r="C48" s="26"/>
      <x:c r="D48" s="28"/>
      <x:c r="E48" s="26"/>
      <x:c r="F48" s="30"/>
      <x:c r="G48" s="34"/>
      <x:c r="H48" s="26"/>
    </x:row>
    <x:row r="49">
      <x:c r="A49" s="26"/>
      <x:c r="B49" s="26"/>
      <x:c r="C49" s="26"/>
      <x:c r="D49" s="28"/>
      <x:c r="E49" s="26"/>
      <x:c r="F49" s="30"/>
      <x:c r="G49" s="34"/>
      <x:c r="H49" s="26"/>
    </x:row>
    <x:row r="50">
      <x:c r="A50" s="26"/>
      <x:c r="B50" s="26"/>
      <x:c r="C50" s="26"/>
      <x:c r="D50" s="28"/>
      <x:c r="E50" s="26"/>
      <x:c r="F50" s="30"/>
      <x:c r="G50" s="34"/>
      <x:c r="H50" s="26"/>
    </x:row>
    <x:row r="51">
      <x:c r="A51" s="26"/>
      <x:c r="B51" s="26"/>
      <x:c r="C51" s="26"/>
      <x:c r="D51" s="28"/>
      <x:c r="E51" s="26"/>
      <x:c r="F51" s="30"/>
      <x:c r="G51" s="34"/>
      <x:c r="H51" s="26"/>
    </x:row>
    <x:row r="52">
      <x:c r="A52" s="26"/>
      <x:c r="B52" s="26"/>
      <x:c r="C52" s="26"/>
      <x:c r="D52" s="28"/>
      <x:c r="E52" s="26"/>
      <x:c r="F52" s="30"/>
      <x:c r="G52" s="34"/>
      <x:c r="H52" s="26"/>
    </x:row>
    <x:row r="53">
      <x:c r="A53" s="26"/>
      <x:c r="B53" s="26"/>
      <x:c r="C53" s="26"/>
      <x:c r="D53" s="28"/>
      <x:c r="E53" s="26"/>
      <x:c r="F53" s="30"/>
      <x:c r="G53" s="34"/>
      <x:c r="H53" s="26"/>
    </x:row>
    <x:row r="54">
      <x:c r="A54" s="26"/>
      <x:c r="B54" s="26"/>
      <x:c r="C54" s="26"/>
      <x:c r="D54" s="28"/>
      <x:c r="E54" s="26"/>
      <x:c r="F54" s="30"/>
      <x:c r="G54" s="34"/>
      <x:c r="H54" s="26"/>
    </x:row>
    <x:row r="55">
      <x:c r="A55" s="26"/>
      <x:c r="B55" s="26"/>
      <x:c r="C55" s="26"/>
      <x:c r="D55" s="28"/>
      <x:c r="E55" s="26"/>
      <x:c r="F55" s="30"/>
      <x:c r="G55" s="34"/>
      <x:c r="H55" s="26"/>
    </x:row>
    <x:row r="56">
      <x:c r="A56" s="26"/>
      <x:c r="B56" s="26"/>
      <x:c r="C56" s="26"/>
      <x:c r="D56" s="28"/>
      <x:c r="E56" s="26"/>
      <x:c r="F56" s="30"/>
      <x:c r="G56" s="34"/>
      <x:c r="H56" s="26"/>
    </x:row>
    <x:row r="57">
      <x:c r="A57" s="26"/>
      <x:c r="B57" s="26"/>
      <x:c r="C57" s="26"/>
      <x:c r="D57" s="28"/>
      <x:c r="E57" s="26"/>
      <x:c r="F57" s="30"/>
      <x:c r="G57" s="34"/>
      <x:c r="H57" s="26"/>
    </x:row>
    <x:row r="58">
      <x:c r="A58" s="26"/>
      <x:c r="B58" s="26"/>
      <x:c r="C58" s="26"/>
      <x:c r="D58" s="28"/>
      <x:c r="E58" s="26"/>
      <x:c r="F58" s="30"/>
      <x:c r="G58" s="34"/>
      <x:c r="H58" s="26"/>
    </x:row>
    <x:row r="59">
      <x:c r="A59" s="26"/>
      <x:c r="B59" s="26"/>
      <x:c r="C59" s="26"/>
      <x:c r="D59" s="28"/>
      <x:c r="E59" s="26"/>
      <x:c r="F59" s="30"/>
      <x:c r="G59" s="34"/>
      <x:c r="H59" s="26"/>
    </x:row>
    <x:row r="60">
      <x:c r="A60" s="26"/>
      <x:c r="B60" s="26"/>
      <x:c r="C60" s="26"/>
      <x:c r="D60" s="28"/>
      <x:c r="E60" s="26"/>
      <x:c r="F60" s="30"/>
      <x:c r="G60" s="34"/>
      <x:c r="H60" s="26"/>
    </x:row>
    <x:row r="61">
      <x:c r="A61" s="26"/>
      <x:c r="B61" s="26"/>
      <x:c r="C61" s="26"/>
      <x:c r="D61" s="28"/>
      <x:c r="E61" s="26"/>
      <x:c r="F61" s="30"/>
      <x:c r="G61" s="34"/>
      <x:c r="H61" s="26"/>
    </x:row>
    <x:row r="62">
      <x:c r="A62" s="26"/>
      <x:c r="B62" s="26"/>
      <x:c r="C62" s="26"/>
      <x:c r="D62" s="28"/>
      <x:c r="E62" s="26"/>
      <x:c r="F62" s="30"/>
      <x:c r="G62" s="34"/>
      <x:c r="H62" s="26"/>
    </x:row>
    <x:row r="63">
      <x:c r="A63" s="26"/>
      <x:c r="B63" s="26"/>
      <x:c r="C63" s="26"/>
      <x:c r="D63" s="28"/>
      <x:c r="E63" s="26"/>
      <x:c r="F63" s="30"/>
      <x:c r="G63" s="34"/>
      <x:c r="H63" s="26"/>
    </x:row>
    <x:row r="64">
      <x:c r="A64" s="26"/>
      <x:c r="B64" s="26"/>
      <x:c r="C64" s="26"/>
      <x:c r="D64" s="28"/>
      <x:c r="E64" s="26"/>
      <x:c r="F64" s="30"/>
      <x:c r="G64" s="34"/>
      <x:c r="H64" s="26"/>
    </x:row>
    <x:row r="65">
      <x:c r="A65" s="26"/>
      <x:c r="B65" s="26"/>
      <x:c r="C65" s="26"/>
      <x:c r="D65" s="28"/>
      <x:c r="E65" s="26"/>
      <x:c r="F65" s="30"/>
      <x:c r="G65" s="34"/>
      <x:c r="H65" s="26"/>
    </x:row>
    <x:row r="66">
      <x:c r="A66" s="26"/>
      <x:c r="B66" s="26"/>
      <x:c r="C66" s="26"/>
      <x:c r="D66" s="28"/>
      <x:c r="E66" s="26"/>
      <x:c r="F66" s="30"/>
      <x:c r="G66" s="34"/>
      <x:c r="H66" s="26"/>
    </x:row>
    <x:row r="67">
      <x:c r="A67" s="26"/>
      <x:c r="B67" s="26"/>
      <x:c r="C67" s="26"/>
      <x:c r="D67" s="28"/>
      <x:c r="E67" s="26"/>
      <x:c r="F67" s="30"/>
      <x:c r="G67" s="34"/>
      <x:c r="H67" s="26"/>
    </x:row>
    <x:row r="68">
      <x:c r="A68" s="26"/>
      <x:c r="B68" s="26"/>
      <x:c r="C68" s="26"/>
      <x:c r="D68" s="28"/>
      <x:c r="E68" s="26"/>
      <x:c r="F68" s="30"/>
      <x:c r="G68" s="34"/>
      <x:c r="H68" s="26"/>
    </x:row>
    <x:row r="69">
      <x:c r="A69" s="26"/>
      <x:c r="B69" s="26"/>
      <x:c r="C69" s="26"/>
      <x:c r="D69" s="28"/>
      <x:c r="E69" s="26"/>
      <x:c r="F69" s="30"/>
      <x:c r="G69" s="34"/>
      <x:c r="H69" s="26"/>
    </x:row>
    <x:row r="70">
      <x:c r="A70" s="26"/>
      <x:c r="B70" s="26"/>
      <x:c r="C70" s="26"/>
      <x:c r="D70" s="28"/>
      <x:c r="E70" s="26"/>
      <x:c r="F70" s="30"/>
      <x:c r="G70" s="34"/>
      <x:c r="H70" s="26"/>
    </x:row>
    <x:row r="71">
      <x:c r="A71" s="26"/>
      <x:c r="B71" s="26"/>
      <x:c r="C71" s="26"/>
      <x:c r="D71" s="28"/>
      <x:c r="E71" s="26"/>
      <x:c r="F71" s="30"/>
      <x:c r="G71" s="34"/>
      <x:c r="H71" s="26"/>
    </x:row>
    <x:row r="72">
      <x:c r="A72" s="26"/>
      <x:c r="B72" s="26"/>
      <x:c r="C72" s="26"/>
      <x:c r="D72" s="28"/>
      <x:c r="E72" s="26"/>
      <x:c r="F72" s="30"/>
      <x:c r="G72" s="34"/>
      <x:c r="H72" s="26"/>
    </x:row>
    <x:row r="73">
      <x:c r="A73" s="26"/>
      <x:c r="B73" s="26"/>
      <x:c r="C73" s="26"/>
      <x:c r="D73" s="28"/>
      <x:c r="E73" s="26"/>
      <x:c r="F73" s="30"/>
      <x:c r="G73" s="34"/>
      <x:c r="H73" s="26"/>
    </x:row>
    <x:row r="74">
      <x:c r="A74" s="26"/>
      <x:c r="B74" s="26"/>
      <x:c r="C74" s="26"/>
      <x:c r="D74" s="28"/>
      <x:c r="E74" s="26"/>
      <x:c r="F74" s="30"/>
      <x:c r="G74" s="34"/>
      <x:c r="H74" s="26"/>
    </x:row>
    <x:row r="75">
      <x:c r="A75" s="26"/>
      <x:c r="B75" s="26"/>
      <x:c r="C75" s="26"/>
      <x:c r="D75" s="28"/>
      <x:c r="E75" s="26"/>
      <x:c r="F75" s="30"/>
      <x:c r="G75" s="34"/>
      <x:c r="H75" s="26"/>
    </x:row>
    <x:row r="76">
      <x:c r="A76" s="26"/>
      <x:c r="B76" s="26"/>
      <x:c r="C76" s="26"/>
      <x:c r="D76" s="28"/>
      <x:c r="E76" s="26"/>
      <x:c r="F76" s="30"/>
      <x:c r="G76" s="34"/>
      <x:c r="H76" s="26"/>
    </x:row>
    <x:row r="77">
      <x:c r="A77" s="26"/>
      <x:c r="B77" s="26"/>
      <x:c r="C77" s="26"/>
      <x:c r="D77" s="28"/>
      <x:c r="E77" s="26"/>
      <x:c r="F77" s="30"/>
      <x:c r="G77" s="34"/>
      <x:c r="H77" s="26"/>
    </x:row>
    <x:row r="78">
      <x:c r="A78" s="26"/>
      <x:c r="B78" s="26"/>
      <x:c r="C78" s="26"/>
      <x:c r="D78" s="28"/>
      <x:c r="E78" s="26"/>
      <x:c r="F78" s="30"/>
      <x:c r="G78" s="34"/>
      <x:c r="H78" s="26"/>
    </x:row>
    <x:row r="79">
      <x:c r="A79" s="26"/>
      <x:c r="B79" s="26"/>
      <x:c r="C79" s="26"/>
      <x:c r="D79" s="28"/>
      <x:c r="E79" s="26"/>
      <x:c r="F79" s="30"/>
      <x:c r="G79" s="34"/>
      <x:c r="H79" s="26"/>
    </x:row>
    <x:row r="80">
      <x:c r="A80" s="26"/>
      <x:c r="B80" s="26"/>
      <x:c r="C80" s="26"/>
      <x:c r="D80" s="28"/>
      <x:c r="E80" s="26"/>
      <x:c r="F80" s="30"/>
      <x:c r="G80" s="34"/>
      <x:c r="H80" s="26"/>
    </x:row>
    <x:row r="81">
      <x:c r="A81" s="26"/>
      <x:c r="B81" s="26"/>
      <x:c r="C81" s="26"/>
      <x:c r="D81" s="28"/>
      <x:c r="E81" s="26"/>
      <x:c r="F81" s="30"/>
      <x:c r="G81" s="34"/>
      <x:c r="H81" s="26"/>
    </x:row>
    <x:row r="82">
      <x:c r="A82" s="26"/>
      <x:c r="B82" s="26"/>
      <x:c r="C82" s="26"/>
      <x:c r="D82" s="28"/>
      <x:c r="E82" s="26"/>
      <x:c r="F82" s="30"/>
      <x:c r="G82" s="34"/>
      <x:c r="H82" s="26"/>
    </x:row>
    <x:row r="83">
      <x:c r="A83" s="26"/>
      <x:c r="B83" s="26"/>
      <x:c r="C83" s="26"/>
      <x:c r="D83" s="28"/>
      <x:c r="E83" s="26"/>
      <x:c r="F83" s="30"/>
      <x:c r="G83" s="34"/>
      <x:c r="H83" s="26"/>
    </x:row>
    <x:row r="84">
      <x:c r="A84" s="26"/>
      <x:c r="B84" s="26"/>
      <x:c r="C84" s="26"/>
      <x:c r="D84" s="28"/>
      <x:c r="E84" s="26"/>
      <x:c r="F84" s="30"/>
      <x:c r="G84" s="34"/>
      <x:c r="H84" s="26"/>
    </x:row>
    <x:row r="85">
      <x:c r="A85" s="26"/>
      <x:c r="B85" s="26"/>
      <x:c r="C85" s="26"/>
      <x:c r="D85" s="28"/>
      <x:c r="E85" s="26"/>
      <x:c r="F85" s="30"/>
      <x:c r="G85" s="34"/>
      <x:c r="H85" s="26"/>
    </x:row>
    <x:row r="86">
      <x:c r="A86" s="26"/>
      <x:c r="B86" s="26"/>
      <x:c r="C86" s="26"/>
      <x:c r="D86" s="28"/>
      <x:c r="E86" s="26"/>
      <x:c r="F86" s="30"/>
      <x:c r="G86" s="34"/>
      <x:c r="H86" s="26"/>
    </x:row>
    <x:row r="87">
      <x:c r="A87" s="26"/>
      <x:c r="B87" s="26"/>
      <x:c r="C87" s="26"/>
      <x:c r="D87" s="28"/>
      <x:c r="E87" s="26"/>
      <x:c r="F87" s="30"/>
      <x:c r="G87" s="34"/>
      <x:c r="H87" s="26"/>
    </x:row>
    <x:row r="88">
      <x:c r="A88" s="26"/>
      <x:c r="B88" s="26"/>
      <x:c r="C88" s="26"/>
      <x:c r="D88" s="28"/>
      <x:c r="E88" s="26"/>
      <x:c r="F88" s="30"/>
      <x:c r="G88" s="34"/>
      <x:c r="H88" s="26"/>
    </x:row>
    <x:row r="89">
      <x:c r="A89" s="26"/>
      <x:c r="B89" s="26"/>
      <x:c r="C89" s="26"/>
      <x:c r="D89" s="28"/>
      <x:c r="E89" s="26"/>
      <x:c r="F89" s="30"/>
      <x:c r="G89" s="34"/>
      <x:c r="H89" s="26"/>
    </x:row>
    <x:row r="90">
      <x:c r="A90" s="26"/>
      <x:c r="B90" s="26"/>
      <x:c r="C90" s="26"/>
      <x:c r="D90" s="28"/>
      <x:c r="E90" s="26"/>
      <x:c r="F90" s="30"/>
      <x:c r="G90" s="34"/>
      <x:c r="H90" s="26"/>
    </x:row>
    <x:row r="91">
      <x:c r="A91" s="26"/>
      <x:c r="B91" s="26"/>
      <x:c r="C91" s="26"/>
      <x:c r="D91" s="28"/>
      <x:c r="E91" s="26"/>
      <x:c r="F91" s="30"/>
      <x:c r="G91" s="34"/>
      <x:c r="H91" s="26"/>
    </x:row>
    <x:row r="92">
      <x:c r="A92" s="26"/>
      <x:c r="B92" s="26"/>
      <x:c r="C92" s="26"/>
      <x:c r="D92" s="28"/>
      <x:c r="E92" s="26"/>
      <x:c r="F92" s="30"/>
      <x:c r="G92" s="34"/>
      <x:c r="H92" s="26"/>
    </x:row>
    <x:row r="93">
      <x:c r="A93" s="26"/>
      <x:c r="B93" s="26"/>
      <x:c r="C93" s="26"/>
      <x:c r="D93" s="28"/>
      <x:c r="E93" s="26"/>
      <x:c r="F93" s="30"/>
      <x:c r="G93" s="34"/>
      <x:c r="H93" s="26"/>
    </x:row>
    <x:row r="94">
      <x:c r="A94" s="26"/>
      <x:c r="B94" s="26"/>
      <x:c r="C94" s="26"/>
      <x:c r="D94" s="28"/>
      <x:c r="E94" s="26"/>
      <x:c r="F94" s="30"/>
      <x:c r="G94" s="34"/>
      <x:c r="H94" s="26"/>
    </x:row>
    <x:row r="95">
      <x:c r="A95" s="26"/>
      <x:c r="B95" s="26"/>
      <x:c r="C95" s="26"/>
      <x:c r="D95" s="28"/>
      <x:c r="E95" s="26"/>
      <x:c r="F95" s="30"/>
      <x:c r="G95" s="34"/>
      <x:c r="H95" s="26"/>
    </x:row>
    <x:row r="96">
      <x:c r="A96" s="26"/>
      <x:c r="B96" s="26"/>
      <x:c r="C96" s="26"/>
      <x:c r="D96" s="28"/>
      <x:c r="E96" s="26"/>
      <x:c r="F96" s="30"/>
      <x:c r="G96" s="34"/>
      <x:c r="H96" s="26"/>
    </x:row>
    <x:row r="97">
      <x:c r="A97" s="26"/>
      <x:c r="B97" s="26"/>
      <x:c r="C97" s="26"/>
      <x:c r="D97" s="28"/>
      <x:c r="E97" s="26"/>
      <x:c r="F97" s="30"/>
      <x:c r="G97" s="34"/>
      <x:c r="H97" s="26"/>
    </x:row>
    <x:row r="98">
      <x:c r="A98" s="26"/>
      <x:c r="B98" s="26"/>
      <x:c r="C98" s="26"/>
      <x:c r="D98" s="28"/>
      <x:c r="E98" s="26"/>
      <x:c r="F98" s="30"/>
      <x:c r="G98" s="34"/>
      <x:c r="H98" s="26"/>
    </x:row>
    <x:row r="99">
      <x:c r="A99" s="26"/>
      <x:c r="B99" s="26"/>
      <x:c r="C99" s="26"/>
      <x:c r="D99" s="28"/>
      <x:c r="E99" s="26"/>
      <x:c r="F99" s="30"/>
      <x:c r="G99" s="34"/>
      <x:c r="H99" s="26"/>
    </x:row>
    <x:row r="100">
      <x:c r="A100" s="26"/>
      <x:c r="B100" s="26"/>
      <x:c r="C100" s="26"/>
      <x:c r="D100" s="28"/>
      <x:c r="E100" s="26"/>
      <x:c r="F100" s="30"/>
      <x:c r="G100" s="34"/>
      <x:c r="H100" s="26"/>
    </x:row>
  </x:sheetData>
  <x:mergeCells>
    <x:mergeCell ref="A1:H1"/>
    <x:mergeCell ref="A2:H2"/>
  </x:mergeCells>
  <x:dataValidations count="1">
    <x:dataValidation type="list" sqref="E5:E100">
      <x:formula1>"Ja,Teilweise,Nein"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d8a5d985fb4b452d"/>
  </x:tableParts>
</x:worksheet>
</file>

<file path=xl/worksheets/sheet11.xml><?xml version="1.0" encoding="utf-8"?>
<x:worksheet xmlns:x="http://schemas.openxmlformats.org/spreadsheetml/2006/main">
  <x:sheetFormatPr defaultRowHeight="15"/>
  <x:cols>
    <x:col min="1" max="1" width="27" hidden="0" customWidth="1"/>
    <x:col min="2" max="2" width="17" hidden="0" customWidth="1"/>
    <x:col min="3" max="3" width="20" hidden="0" customWidth="1"/>
    <x:col min="4" max="4" width="23" hidden="0" customWidth="1"/>
    <x:col min="5" max="5" width="18" hidden="0" customWidth="1"/>
    <x:col min="6" max="6" width="17" hidden="0" customWidth="1"/>
    <x:col min="7" max="7" width="20" hidden="0" customWidth="1"/>
    <x:col min="8" max="8" width="20" hidden="0" customWidth="1"/>
  </x:cols>
  <x:sheetData>
    <x:row r="1" ht="34" customHeight="1">
      <x:c r="A1" s="49" t="str">
        <x:v>NurGeld Haushaltsbuch Pro – Dashboard</x:v>
      </x:c>
      <x:c r="B1" s="49"/>
      <x:c r="C1" s="49"/>
      <x:c r="D1" s="49"/>
      <x:c r="E1" s="49"/>
      <x:c r="F1" s="49"/>
      <x:c r="G1" s="49"/>
      <x:c r="H1" s="49"/>
    </x:row>
    <x:row r="2" ht="28" customHeight="1">
      <x:c r="A2" s="52" t="str">
        <x:v>Finanzstatus für den gewählten Monat – automatisch aus Buchungen, Budgets, Fixkosten, Rücklagen und Vermögen berechnet.</x:v>
      </x:c>
      <x:c r="B2" s="52"/>
      <x:c r="C2" s="52"/>
      <x:c r="D2" s="52"/>
      <x:c r="E2" s="52"/>
      <x:c r="F2" s="52"/>
      <x:c r="G2" s="52"/>
      <x:c r="H2" s="52"/>
    </x:row>
    <x:row r="4">
      <x:c r="A4" s="57" t="str">
        <x:v>Kennzahl</x:v>
      </x:c>
      <x:c r="B4" s="57" t="str">
        <x:v>Wert</x:v>
      </x:c>
      <x:c r="D4" s="57" t="str">
        <x:v>Status</x:v>
      </x:c>
      <x:c r="E4" s="57" t="str">
        <x:v>Aktuell</x:v>
      </x:c>
      <x:c r="F4" s="57" t="str">
        <x:v>Bewertung</x:v>
      </x:c>
    </x:row>
    <x:row r="5">
      <x:c r="A5" t="str">
        <x:v>Einnahmen Monat</x:v>
      </x:c>
      <x:c r="B5" s="36" t="n">
        <x:f>SUMIFS(Buchungen!$E:$E,Buchungen!$B:$B,"Einnahme",Buchungen!$H:$H,Einstellungen!$B$6,Buchungen!$I:$I,Einstellungen!$B$5)</x:f>
        <x:v>3200</x:v>
      </x:c>
      <x:c r="D5" t="str">
        <x:v>Sparquote</x:v>
      </x:c>
      <x:c r="E5" s="44" t="n">
        <x:f>B8</x:f>
        <x:v>0.6</x:v>
      </x:c>
      <x:c r="F5" t="str">
        <x:f>IF(E5&gt;=Einstellungen!B11,"Ziel erreicht","Unter Ziel")</x:f>
        <x:v>Ziel erreicht</x:v>
      </x:c>
    </x:row>
    <x:row r="6">
      <x:c r="A6" t="str">
        <x:v>Ausgaben Monat</x:v>
      </x:c>
      <x:c r="B6" s="36" t="n">
        <x:f>SUMIFS(Buchungen!$E:$E,Buchungen!$B:$B,"Ausgabe",Buchungen!$H:$H,Einstellungen!$B$6,Buchungen!$I:$I,Einstellungen!$B$5)</x:f>
        <x:v>1280</x:v>
      </x:c>
      <x:c r="D6" t="str">
        <x:v>Fixkostenquote</x:v>
      </x:c>
      <x:c r="E6" s="44" t="n">
        <x:f>B10</x:f>
        <x:v>0.367809375</x:v>
      </x:c>
      <x:c r="F6" t="str">
        <x:f>IF(E6&lt;=Einstellungen!B10,"Im Rahmen","Zu hoch")</x:f>
        <x:v>Im Rahmen</x:v>
      </x:c>
    </x:row>
    <x:row r="7">
      <x:c r="A7" t="str">
        <x:v>Überschuss</x:v>
      </x:c>
      <x:c r="B7" s="36" t="n">
        <x:f>B5-B6</x:f>
        <x:v>1920</x:v>
      </x:c>
      <x:c r="D7" t="str">
        <x:v>Budgetnutzung</x:v>
      </x:c>
      <x:c r="E7" s="44" t="n">
        <x:f>Budgetplanung!K7</x:f>
        <x:v>0.3565459610027855</x:v>
      </x:c>
      <x:c r="F7" t="str">
        <x:f>IF(E7&lt;=0.85,"Im Rahmen",IF(E7&lt;=1,"Achtung","Überschritten"))</x:f>
        <x:v>Im Rahmen</x:v>
      </x:c>
    </x:row>
    <x:row r="8">
      <x:c r="A8" t="str">
        <x:v>Sparquote</x:v>
      </x:c>
      <x:c r="B8" s="40" t="n">
        <x:f>IFERROR(B7/B5,0)</x:f>
        <x:v>0.6</x:v>
      </x:c>
      <x:c r="D8" t="str">
        <x:v>Überschrittene Budgets</x:v>
      </x:c>
      <x:c r="E8" s="66" t="n">
        <x:f>Budgetplanung!K8</x:f>
        <x:v>0</x:v>
      </x:c>
      <x:c r="F8" t="str">
        <x:f>IF(E8=0,"Keine","Prüfen")</x:f>
        <x:v>Keine</x:v>
      </x:c>
    </x:row>
    <x:row r="9">
      <x:c r="A9" t="str">
        <x:v>Fixkosten pro Monat</x:v>
      </x:c>
      <x:c r="B9" s="36" t="n">
        <x:f>SUM(Fixkosten!$E$5:$E$200)</x:f>
        <x:v>1176.99</x:v>
      </x:c>
      <x:c r="D9" t="str">
        <x:v>Nettovermögen</x:v>
      </x:c>
      <x:c r="E9" s="42" t="n">
        <x:f>B14</x:f>
        <x:v>-500</x:v>
      </x:c>
      <x:c r="F9" t="str">
        <x:f>IF(E9&gt;=0,"Positiv","Negativ")</x:f>
        <x:v>Negativ</x:v>
      </x:c>
    </x:row>
    <x:row r="10">
      <x:c r="A10" t="str">
        <x:v>Fixkostenquote</x:v>
      </x:c>
      <x:c r="B10" s="40" t="n">
        <x:f>IFERROR(B9/B5,0)</x:f>
        <x:v>0.367809375</x:v>
      </x:c>
      <x:c r="D10" t="str">
        <x:v>Jahresprognose Überschuss</x:v>
      </x:c>
      <x:c r="E10" s="42" t="n">
        <x:f>Prognose!D7</x:f>
        <x:v>23040</x:v>
      </x:c>
      <x:c r="F10" t="str">
        <x:f>IF(E10&gt;=Prognose!E7,"Auf Ziel","Unter Ziel")</x:f>
        <x:v>Auf Ziel</x:v>
      </x:c>
    </x:row>
    <x:row r="11">
      <x:c r="A11" t="str">
        <x:v>Jahreskosten-Rücklage/Monat</x:v>
      </x:c>
      <x:c r="B11" s="36" t="n">
        <x:f>SUM(Jahreskosten!$E$5:$E$200)</x:f>
        <x:v>348</x:v>
      </x:c>
    </x:row>
    <x:row r="12">
      <x:c r="A12" t="str">
        <x:v>Schulden gesamt</x:v>
      </x:c>
      <x:c r="B12" s="36" t="n">
        <x:f>SUM(Schulden!$C$5:$C$200)</x:f>
        <x:v>16400</x:v>
      </x:c>
    </x:row>
    <x:row r="13">
      <x:c r="A13" t="str">
        <x:v>Vermögen gesamt</x:v>
      </x:c>
      <x:c r="B13" s="36" t="n">
        <x:f>SUM('Vermögen'!$D$5:$D$200)</x:f>
        <x:v>15900</x:v>
      </x:c>
      <x:c r="D13" s="57" t="str">
        <x:v>Kategorie</x:v>
      </x:c>
      <x:c r="E13" s="57" t="str">
        <x:v>Ausgaben im Monat</x:v>
      </x:c>
    </x:row>
    <x:row r="14">
      <x:c r="A14" t="str">
        <x:v>Nettovermögen</x:v>
      </x:c>
      <x:c r="B14" s="42" t="n">
        <x:f>B13-B12</x:f>
        <x:v>-500</x:v>
      </x:c>
      <x:c r="D14" t="str">
        <x:v>Wohnen</x:v>
      </x:c>
      <x:c r="E14" s="42" t="n">
        <x:f>SUMIFS(Buchungen!$E:$E,Buchungen!$B:$B,"Ausgabe",Buchungen!$C:$C,D14,Buchungen!$H:$H,Einstellungen!$B$6,Buchungen!$I:$I,Einstellungen!$B$5)</x:f>
        <x:v>1050</x:v>
      </x:c>
    </x:row>
    <x:row r="15">
      <x:c r="A15" t="str">
        <x:v>Restbudget Monat</x:v>
      </x:c>
      <x:c r="B15" s="42" t="n">
        <x:f>Budgetplanung!K6</x:f>
        <x:v>2310</x:v>
      </x:c>
      <x:c r="D15" t="str">
        <x:v>Lebensmittel</x:v>
      </x:c>
      <x:c r="E15" s="42" t="n">
        <x:f>SUMIFS(Buchungen!$E:$E,Buchungen!$B:$B,"Ausgabe",Buchungen!$C:$C,D15,Buchungen!$H:$H,Einstellungen!$B$6,Buchungen!$I:$I,Einstellungen!$B$5)</x:f>
        <x:v>110</x:v>
      </x:c>
    </x:row>
    <x:row r="16">
      <x:c r="A16" t="str">
        <x:v>Sparpotenzial Monat</x:v>
      </x:c>
      <x:c r="B16" s="42" t="n">
        <x:f>Sparpotenzial!J5</x:f>
        <x:v>35.749</x:v>
      </x:c>
      <x:c r="D16" t="str">
        <x:v>Mobilität</x:v>
      </x:c>
      <x:c r="E16" s="42" t="n">
        <x:f>SUMIFS(Buchungen!$E:$E,Buchungen!$B:$B,"Ausgabe",Buchungen!$C:$C,D16,Buchungen!$H:$H,Einstellungen!$B$6,Buchungen!$I:$I,Einstellungen!$B$5)</x:f>
        <x:v>75</x:v>
      </x:c>
    </x:row>
    <x:row r="17">
      <x:c r="D17" t="str">
        <x:v>Versicherungen</x:v>
      </x:c>
      <x:c r="E17" s="42" t="n">
        <x:f>SUMIFS(Buchungen!$E:$E,Buchungen!$B:$B,"Ausgabe",Buchungen!$C:$C,D17,Buchungen!$H:$H,Einstellungen!$B$6,Buchungen!$I:$I,Einstellungen!$B$5)</x:f>
        <x:v>0</x:v>
      </x:c>
    </x:row>
    <x:row r="18">
      <x:c r="D18" t="str">
        <x:v>Freizeit</x:v>
      </x:c>
      <x:c r="E18" s="42" t="n">
        <x:f>SUMIFS(Buchungen!$E:$E,Buchungen!$B:$B,"Ausgabe",Buchungen!$C:$C,D18,Buchungen!$H:$H,Einstellungen!$B$6,Buchungen!$I:$I,Einstellungen!$B$5)</x:f>
        <x:v>45</x:v>
      </x:c>
    </x:row>
    <x:row r="19">
      <x:c r="D19" t="str">
        <x:v>Abos &amp; Mitgliedschaften</x:v>
      </x:c>
      <x:c r="E19" s="42" t="n">
        <x:f>SUMIFS(Buchungen!$E:$E,Buchungen!$B:$B,"Ausgabe",Buchungen!$C:$C,D19,Buchungen!$H:$H,Einstellungen!$B$6,Buchungen!$I:$I,Einstellungen!$B$5)</x:f>
        <x:v>0</x:v>
      </x:c>
    </x:row>
  </x:sheetData>
  <x:mergeCells>
    <x:mergeCell ref="A1:H1"/>
    <x:mergeCell ref="A2:H2"/>
  </x:mergeCells>
  <x:conditionalFormatting sqref="F5:F10">
    <x:cfRule type="expression" dxfId="6" priority="1">
      <x:formula>OR(F5="Unter Ziel",F5="Zu hoch",F5="Überschritten",F5="Prüfen",F5="Negativ")</x:formula>
    </x:cfRule>
    <x:cfRule type="expression" dxfId="7" priority="2">
      <x:formula>OR(F5="Achtung")</x:formula>
    </x:cfRule>
    <x:cfRule type="expression" dxfId="8" priority="3">
      <x:formula>OR(F5="Ziel erreicht",F5="Im Rahmen",F5="Keine",F5="Positiv",F5="Auf Ziel")</x:formula>
    </x:cfRule>
  </x:conditionalFormatting>
  <x:pageMargins left="0.7" right="0.7" top="0.75" bottom="0.75" header="0.3" footer="0.3"/>
  <x:drawing xmlns:r="http://schemas.openxmlformats.org/officeDocument/2006/relationships" r:id="Re4c20c84bf1a4c77"/>
</x:worksheet>
</file>

<file path=xl/worksheets/sheet12.xml><?xml version="1.0" encoding="utf-8"?>
<x:worksheet xmlns:x="http://schemas.openxmlformats.org/spreadsheetml/2006/main">
  <x:sheetFormatPr defaultRowHeight="15"/>
  <x:cols>
    <x:col min="1" max="1" width="16" hidden="0" customWidth="1"/>
    <x:col min="2" max="2" width="16" hidden="0" customWidth="1"/>
    <x:col min="3" max="3" width="16" hidden="0" customWidth="1"/>
    <x:col min="4" max="4" width="16" hidden="0" customWidth="1"/>
    <x:col min="5" max="5" width="16" hidden="0" customWidth="1"/>
    <x:col min="6" max="6" width="16" hidden="0" customWidth="1"/>
    <x:col min="7" max="7" width="16" hidden="0" customWidth="1"/>
    <x:col min="8" max="8" width="16" hidden="0" customWidth="1"/>
    <x:col min="9" max="9" width="16" hidden="0" customWidth="1"/>
    <x:col min="10" max="10" width="16" hidden="0" customWidth="1"/>
    <x:col min="11" max="11" width="16" hidden="0" customWidth="1"/>
    <x:col min="12" max="12" width="16" hidden="0" customWidth="1"/>
    <x:col min="13" max="13" width="16" hidden="0" customWidth="1"/>
  </x:cols>
  <x:sheetData>
    <x:row r="1" ht="34" customHeight="1">
      <x:c r="A1" s="68" t="str">
        <x:v>Monatsvergleich</x:v>
      </x:c>
      <x:c r="B1" s="68"/>
      <x:c r="C1" s="68"/>
      <x:c r="D1" s="68"/>
      <x:c r="E1" s="68"/>
      <x:c r="F1" s="68"/>
      <x:c r="G1" s="68"/>
      <x:c r="H1" s="68"/>
      <x:c r="I1" s="4"/>
      <x:c r="J1" s="4"/>
      <x:c r="K1" s="4"/>
      <x:c r="L1" s="4"/>
      <x:c r="M1" s="4"/>
    </x:row>
    <x:row r="2" ht="28" customHeight="1">
      <x:c r="A2" s="10" t="str">
        <x:v>Einnahmen, Ausgaben und Überschuss im Jahresverlauf</x:v>
      </x:c>
      <x:c r="B2" s="10"/>
      <x:c r="C2" s="10"/>
      <x:c r="D2" s="10"/>
      <x:c r="E2" s="10"/>
      <x:c r="F2" s="10"/>
      <x:c r="G2" s="10"/>
      <x:c r="H2" s="10"/>
      <x:c r="I2" s="10"/>
      <x:c r="J2" s="10"/>
      <x:c r="K2" s="10"/>
      <x:c r="L2" s="10"/>
      <x:c r="M2" s="10"/>
    </x:row>
    <x:row r="4">
      <x:c r="A4" s="18" t="str">
        <x:v>Monat</x:v>
      </x:c>
      <x:c r="B4" s="18" t="str">
        <x:v>Einnahmen</x:v>
      </x:c>
      <x:c r="C4" s="18" t="str">
        <x:v>Ausgaben</x:v>
      </x:c>
      <x:c r="D4" s="18" t="str">
        <x:v>Überschuss</x:v>
      </x:c>
    </x:row>
    <x:row r="5">
      <x:c r="A5" t="n">
        <x:v>1</x:v>
      </x:c>
      <x:c r="B5" s="36" t="n">
        <x:f>SUMIFS(Buchungen!$E$5:$E$500,Buchungen!$B$5:$B$500,"Einnahme",Buchungen!$H$5:$H$500,A5,Buchungen!$I$5:$I$500,Einstellungen!$B$5)</x:f>
        <x:v>0</x:v>
      </x:c>
      <x:c r="C5" s="36" t="n">
        <x:f>SUMIFS(Buchungen!$E$5:$E$500,Buchungen!$B$5:$B$500,"Ausgabe",Buchungen!$H$5:$H$500,A5,Buchungen!$I$5:$I$500,Einstellungen!$B$5)</x:f>
        <x:v>0</x:v>
      </x:c>
      <x:c r="D5" s="36" t="n">
        <x:f>B5-C5</x:f>
        <x:v>0</x:v>
      </x:c>
    </x:row>
    <x:row r="6">
      <x:c r="A6" t="n">
        <x:v>2</x:v>
      </x:c>
      <x:c r="B6" s="36" t="n">
        <x:f>SUMIFS(Buchungen!$E$5:$E$500,Buchungen!$B$5:$B$500,"Einnahme",Buchungen!$H$5:$H$500,A6,Buchungen!$I$5:$I$500,Einstellungen!$B$5)</x:f>
        <x:v>0</x:v>
      </x:c>
      <x:c r="C6" s="36" t="n">
        <x:f>SUMIFS(Buchungen!$E$5:$E$500,Buchungen!$B$5:$B$500,"Ausgabe",Buchungen!$H$5:$H$500,A6,Buchungen!$I$5:$I$500,Einstellungen!$B$5)</x:f>
        <x:v>0</x:v>
      </x:c>
      <x:c r="D6" s="36" t="n">
        <x:f>B6-C6</x:f>
        <x:v>0</x:v>
      </x:c>
    </x:row>
    <x:row r="7">
      <x:c r="A7" t="n">
        <x:v>3</x:v>
      </x:c>
      <x:c r="B7" s="36" t="n">
        <x:f>SUMIFS(Buchungen!$E$5:$E$500,Buchungen!$B$5:$B$500,"Einnahme",Buchungen!$H$5:$H$500,A7,Buchungen!$I$5:$I$500,Einstellungen!$B$5)</x:f>
        <x:v>0</x:v>
      </x:c>
      <x:c r="C7" s="36" t="n">
        <x:f>SUMIFS(Buchungen!$E$5:$E$500,Buchungen!$B$5:$B$500,"Ausgabe",Buchungen!$H$5:$H$500,A7,Buchungen!$I$5:$I$500,Einstellungen!$B$5)</x:f>
        <x:v>0</x:v>
      </x:c>
      <x:c r="D7" s="36" t="n">
        <x:f>B7-C7</x:f>
        <x:v>0</x:v>
      </x:c>
    </x:row>
    <x:row r="8">
      <x:c r="A8" t="n">
        <x:v>4</x:v>
      </x:c>
      <x:c r="B8" s="36" t="n">
        <x:f>SUMIFS(Buchungen!$E$5:$E$500,Buchungen!$B$5:$B$500,"Einnahme",Buchungen!$H$5:$H$500,A8,Buchungen!$I$5:$I$500,Einstellungen!$B$5)</x:f>
        <x:v>0</x:v>
      </x:c>
      <x:c r="C8" s="36" t="n">
        <x:f>SUMIFS(Buchungen!$E$5:$E$500,Buchungen!$B$5:$B$500,"Ausgabe",Buchungen!$H$5:$H$500,A8,Buchungen!$I$5:$I$500,Einstellungen!$B$5)</x:f>
        <x:v>0</x:v>
      </x:c>
      <x:c r="D8" s="36" t="n">
        <x:f>B8-C8</x:f>
        <x:v>0</x:v>
      </x:c>
    </x:row>
    <x:row r="9">
      <x:c r="A9" t="n">
        <x:v>5</x:v>
      </x:c>
      <x:c r="B9" s="36" t="n">
        <x:f>SUMIFS(Buchungen!$E$5:$E$500,Buchungen!$B$5:$B$500,"Einnahme",Buchungen!$H$5:$H$500,A9,Buchungen!$I$5:$I$500,Einstellungen!$B$5)</x:f>
        <x:v>0</x:v>
      </x:c>
      <x:c r="C9" s="36" t="n">
        <x:f>SUMIFS(Buchungen!$E$5:$E$500,Buchungen!$B$5:$B$500,"Ausgabe",Buchungen!$H$5:$H$500,A9,Buchungen!$I$5:$I$500,Einstellungen!$B$5)</x:f>
        <x:v>0</x:v>
      </x:c>
      <x:c r="D9" s="36" t="n">
        <x:f>B9-C9</x:f>
        <x:v>0</x:v>
      </x:c>
    </x:row>
    <x:row r="10">
      <x:c r="A10" t="n">
        <x:v>6</x:v>
      </x:c>
      <x:c r="B10" s="36" t="n">
        <x:f>SUMIFS(Buchungen!$E$5:$E$500,Buchungen!$B$5:$B$500,"Einnahme",Buchungen!$H$5:$H$500,A10,Buchungen!$I$5:$I$500,Einstellungen!$B$5)</x:f>
        <x:v>0</x:v>
      </x:c>
      <x:c r="C10" s="36" t="n">
        <x:f>SUMIFS(Buchungen!$E$5:$E$500,Buchungen!$B$5:$B$500,"Ausgabe",Buchungen!$H$5:$H$500,A10,Buchungen!$I$5:$I$500,Einstellungen!$B$5)</x:f>
        <x:v>0</x:v>
      </x:c>
      <x:c r="D10" s="36" t="n">
        <x:f>B10-C10</x:f>
        <x:v>0</x:v>
      </x:c>
    </x:row>
    <x:row r="11">
      <x:c r="A11" t="n">
        <x:v>7</x:v>
      </x:c>
      <x:c r="B11" s="36" t="n">
        <x:f>SUMIFS(Buchungen!$E$5:$E$500,Buchungen!$B$5:$B$500,"Einnahme",Buchungen!$H$5:$H$500,A11,Buchungen!$I$5:$I$500,Einstellungen!$B$5)</x:f>
        <x:v>0</x:v>
      </x:c>
      <x:c r="C11" s="36" t="n">
        <x:f>SUMIFS(Buchungen!$E$5:$E$500,Buchungen!$B$5:$B$500,"Ausgabe",Buchungen!$H$5:$H$500,A11,Buchungen!$I$5:$I$500,Einstellungen!$B$5)</x:f>
        <x:v>0</x:v>
      </x:c>
      <x:c r="D11" s="36" t="n">
        <x:f>B11-C11</x:f>
        <x:v>0</x:v>
      </x:c>
    </x:row>
    <x:row r="12">
      <x:c r="A12" t="n">
        <x:v>8</x:v>
      </x:c>
      <x:c r="B12" s="36" t="n">
        <x:f>SUMIFS(Buchungen!$E$5:$E$500,Buchungen!$B$5:$B$500,"Einnahme",Buchungen!$H$5:$H$500,A12,Buchungen!$I$5:$I$500,Einstellungen!$B$5)</x:f>
        <x:v>0</x:v>
      </x:c>
      <x:c r="C12" s="36" t="n">
        <x:f>SUMIFS(Buchungen!$E$5:$E$500,Buchungen!$B$5:$B$500,"Ausgabe",Buchungen!$H$5:$H$500,A12,Buchungen!$I$5:$I$500,Einstellungen!$B$5)</x:f>
        <x:v>0</x:v>
      </x:c>
      <x:c r="D12" s="36" t="n">
        <x:f>B12-C12</x:f>
        <x:v>0</x:v>
      </x:c>
    </x:row>
    <x:row r="13">
      <x:c r="A13" t="n">
        <x:v>9</x:v>
      </x:c>
      <x:c r="B13" s="36" t="n">
        <x:f>SUMIFS(Buchungen!$E$5:$E$500,Buchungen!$B$5:$B$500,"Einnahme",Buchungen!$H$5:$H$500,A13,Buchungen!$I$5:$I$500,Einstellungen!$B$5)</x:f>
        <x:v>3200</x:v>
      </x:c>
      <x:c r="C13" s="36" t="n">
        <x:f>SUMIFS(Buchungen!$E$5:$E$500,Buchungen!$B$5:$B$500,"Ausgabe",Buchungen!$H$5:$H$500,A13,Buchungen!$I$5:$I$500,Einstellungen!$B$5)</x:f>
        <x:v>1280</x:v>
      </x:c>
      <x:c r="D13" s="36" t="n">
        <x:f>B13-C13</x:f>
        <x:v>1920</x:v>
      </x:c>
    </x:row>
    <x:row r="14">
      <x:c r="A14" t="n">
        <x:v>10</x:v>
      </x:c>
      <x:c r="B14" s="36" t="n">
        <x:f>SUMIFS(Buchungen!$E$5:$E$500,Buchungen!$B$5:$B$500,"Einnahme",Buchungen!$H$5:$H$500,A14,Buchungen!$I$5:$I$500,Einstellungen!$B$5)</x:f>
        <x:v>0</x:v>
      </x:c>
      <x:c r="C14" s="36" t="n">
        <x:f>SUMIFS(Buchungen!$E$5:$E$500,Buchungen!$B$5:$B$500,"Ausgabe",Buchungen!$H$5:$H$500,A14,Buchungen!$I$5:$I$500,Einstellungen!$B$5)</x:f>
        <x:v>0</x:v>
      </x:c>
      <x:c r="D14" s="36" t="n">
        <x:f>B14-C14</x:f>
        <x:v>0</x:v>
      </x:c>
    </x:row>
    <x:row r="15">
      <x:c r="A15" t="n">
        <x:v>11</x:v>
      </x:c>
      <x:c r="B15" s="36" t="n">
        <x:f>SUMIFS(Buchungen!$E$5:$E$500,Buchungen!$B$5:$B$500,"Einnahme",Buchungen!$H$5:$H$500,A15,Buchungen!$I$5:$I$500,Einstellungen!$B$5)</x:f>
        <x:v>0</x:v>
      </x:c>
      <x:c r="C15" s="36" t="n">
        <x:f>SUMIFS(Buchungen!$E$5:$E$500,Buchungen!$B$5:$B$500,"Ausgabe",Buchungen!$H$5:$H$500,A15,Buchungen!$I$5:$I$500,Einstellungen!$B$5)</x:f>
        <x:v>0</x:v>
      </x:c>
      <x:c r="D15" s="36" t="n">
        <x:f>B15-C15</x:f>
        <x:v>0</x:v>
      </x:c>
    </x:row>
    <x:row r="16">
      <x:c r="A16" t="n">
        <x:v>12</x:v>
      </x:c>
      <x:c r="B16" s="36" t="n">
        <x:f>SUMIFS(Buchungen!$E$5:$E$500,Buchungen!$B$5:$B$500,"Einnahme",Buchungen!$H$5:$H$500,A16,Buchungen!$I$5:$I$500,Einstellungen!$B$5)</x:f>
        <x:v>0</x:v>
      </x:c>
      <x:c r="C16" s="36" t="n">
        <x:f>SUMIFS(Buchungen!$E$5:$E$500,Buchungen!$B$5:$B$500,"Ausgabe",Buchungen!$H$5:$H$500,A16,Buchungen!$I$5:$I$500,Einstellungen!$B$5)</x:f>
        <x:v>0</x:v>
      </x:c>
      <x:c r="D16" s="36" t="n">
        <x:f>B16-C16</x:f>
        <x:v>0</x:v>
      </x:c>
    </x:row>
  </x:sheetData>
  <x:mergeCells>
    <x:mergeCell ref="A1:M1"/>
    <x:mergeCell ref="A2:M2"/>
  </x:mergeCells>
  <x:pageMargins left="0.7" right="0.7" top="0.75" bottom="0.75" header="0.3" footer="0.3"/>
  <x:drawing xmlns:r="http://schemas.openxmlformats.org/officeDocument/2006/relationships" r:id="R93972fee58c7484c"/>
</x:worksheet>
</file>

<file path=xl/worksheets/sheet13.xml><?xml version="1.0" encoding="utf-8"?>
<x:worksheet xmlns:x="http://schemas.openxmlformats.org/spreadsheetml/2006/main">
  <x:sheetFormatPr defaultRowHeight="15"/>
  <x:cols>
    <x:col min="1" max="1" width="20" hidden="0" customWidth="1"/>
    <x:col min="2" max="2" width="20" hidden="0" customWidth="1"/>
    <x:col min="3" max="3" width="20" hidden="0" customWidth="1"/>
    <x:col min="4" max="4" width="20" hidden="0" customWidth="1"/>
    <x:col min="5" max="5" width="20" hidden="0" customWidth="1"/>
    <x:col min="6" max="6" width="20" hidden="0" customWidth="1"/>
    <x:col min="7" max="7" width="20" hidden="0" customWidth="1"/>
    <x:col min="8" max="8" width="20" hidden="0" customWidth="1"/>
  </x:cols>
  <x:sheetData>
    <x:row r="1" ht="34" customHeight="1">
      <x:c r="A1" s="68" t="str">
        <x:v>Szenarien</x:v>
      </x:c>
      <x:c r="B1" s="68"/>
      <x:c r="C1" s="68"/>
      <x:c r="D1" s="68"/>
      <x:c r="E1" s="68"/>
      <x:c r="F1" s="68"/>
      <x:c r="G1" s="68"/>
      <x:c r="H1" s="68"/>
    </x:row>
    <x:row r="2" ht="28" customHeight="1">
      <x:c r="A2" s="10" t="str">
        <x:v>Was-wäre-wenn-Betrachtung für Einkommen und Ausgaben</x:v>
      </x:c>
      <x:c r="B2" s="10"/>
      <x:c r="C2" s="10"/>
      <x:c r="D2" s="10"/>
      <x:c r="E2" s="10"/>
      <x:c r="F2" s="10"/>
      <x:c r="G2" s="10"/>
      <x:c r="H2" s="10"/>
    </x:row>
    <x:row r="4">
      <x:c r="A4" s="18" t="str">
        <x:v>Variable</x:v>
      </x:c>
      <x:c r="B4" s="18" t="str">
        <x:v>Aktuell</x:v>
      </x:c>
      <x:c r="C4" s="18" t="str">
        <x:v>Änderung</x:v>
      </x:c>
      <x:c r="D4" s="18" t="str">
        <x:v>Neu</x:v>
      </x:c>
    </x:row>
    <x:row r="5">
      <x:c r="A5" t="str">
        <x:v>Monatseinnahmen</x:v>
      </x:c>
      <x:c r="B5" s="42" t="n">
        <x:f>Dashboard!B5</x:f>
        <x:v>3200</x:v>
      </x:c>
      <x:c r="C5" s="28" t="n">
        <x:v>0</x:v>
      </x:c>
      <x:c r="D5" s="36" t="n">
        <x:f>B5+C5</x:f>
        <x:v>3200</x:v>
      </x:c>
    </x:row>
    <x:row r="6">
      <x:c r="A6" t="str">
        <x:v>Monatsausgaben</x:v>
      </x:c>
      <x:c r="B6" s="42" t="n">
        <x:f>Dashboard!B6</x:f>
        <x:v>1280</x:v>
      </x:c>
      <x:c r="C6" s="28" t="n">
        <x:v>0</x:v>
      </x:c>
      <x:c r="D6" s="36" t="n">
        <x:f>B6+C6</x:f>
        <x:v>1280</x:v>
      </x:c>
    </x:row>
    <x:row r="7">
      <x:c r="A7" t="str">
        <x:v>Fixkosten</x:v>
      </x:c>
      <x:c r="B7" s="42" t="n">
        <x:f>Dashboard!B9</x:f>
        <x:v>1176.99</x:v>
      </x:c>
      <x:c r="C7" s="28" t="n">
        <x:v>0</x:v>
      </x:c>
      <x:c r="D7" s="36" t="n">
        <x:f>B7+C7</x:f>
        <x:v>1176.99</x:v>
      </x:c>
    </x:row>
    <x:row r="8">
      <x:c r="A8" t="str">
        <x:v>Sparziel</x:v>
      </x:c>
      <x:c r="B8" s="42" t="n">
        <x:f>Einstellungen!B8</x:f>
        <x:v>500</x:v>
      </x:c>
      <x:c r="C8" s="28" t="n">
        <x:v>0</x:v>
      </x:c>
      <x:c r="D8" s="36" t="n">
        <x:f>B8+C8</x:f>
        <x:v>500</x:v>
      </x:c>
    </x:row>
    <x:row r="9">
      <x:c r="A9" t="str">
        <x:v>Überschuss</x:v>
      </x:c>
      <x:c r="B9" s="42" t="n">
        <x:f>Dashboard!B7</x:f>
        <x:v>1920</x:v>
      </x:c>
      <x:c r="C9" s="42"/>
      <x:c r="D9" s="36" t="n">
        <x:f>D5-D6</x:f>
        <x:v>1920</x:v>
      </x:c>
    </x:row>
    <x:row r="10">
      <x:c r="A10" t="str">
        <x:v>Sparquote</x:v>
      </x:c>
      <x:c r="B10" s="44" t="n">
        <x:f>Dashboard!B8</x:f>
        <x:v>0.6</x:v>
      </x:c>
      <x:c r="C10" s="44"/>
      <x:c r="D10" s="40" t="n">
        <x:f>IF(D5=0,0,D9/D5)</x:f>
        <x:v>0.6</x:v>
      </x:c>
    </x:row>
  </x:sheetData>
  <x:mergeCells>
    <x:mergeCell ref="A1:H1"/>
    <x:mergeCell ref="A2:H2"/>
  </x:mergeCells>
  <x:pageMargins left="0.7" right="0.7" top="0.75" bottom="0.75" header="0.3" footer="0.3"/>
</x:worksheet>
</file>

<file path=xl/worksheets/sheet14.xml><?xml version="1.0" encoding="utf-8"?>
<x:worksheet xmlns:x="http://schemas.openxmlformats.org/spreadsheetml/2006/main">
  <x:sheetFormatPr defaultRowHeight="15"/>
  <x:cols>
    <x:col min="1" max="1" width="22" hidden="0" customWidth="1"/>
    <x:col min="2" max="2" width="15" hidden="0" customWidth="1"/>
    <x:col min="3" max="3" width="15" hidden="0" customWidth="1"/>
    <x:col min="4" max="4" width="15" hidden="0" customWidth="1"/>
    <x:col min="5" max="5" width="14" hidden="0" customWidth="1"/>
    <x:col min="6" max="6" width="16" hidden="0" customWidth="1"/>
    <x:col min="7" max="7" width="15" hidden="0" customWidth="1"/>
    <x:col min="8" max="8" width="18" hidden="0" customWidth="1"/>
  </x:cols>
  <x:sheetData>
    <x:row r="1">
      <x:c r="A1" s="49" t="str">
        <x:v>Budgetplanung</x:v>
      </x:c>
      <x:c r="B1" s="49"/>
      <x:c r="C1" s="49"/>
      <x:c r="D1" s="49"/>
      <x:c r="E1" s="49"/>
      <x:c r="F1" s="49"/>
      <x:c r="G1" s="49"/>
      <x:c r="H1" s="49"/>
      <x:c r="J1" s="49" t="str">
        <x:v>Budget-Überblick</x:v>
      </x:c>
      <x:c r="K1" s="49"/>
      <x:c r="L1" s="49"/>
      <x:c r="M1" s="49"/>
    </x:row>
    <x:row r="2">
      <x:c r="A2" s="52" t="str">
        <x:v>Soll/Ist-Planung für den in „Einstellungen“ gewählten Monat. Gelbe Felder sind Eingaben, grüne Felder werden automatisch berechnet.</x:v>
      </x:c>
      <x:c r="B2" s="52"/>
      <x:c r="C2" s="52"/>
      <x:c r="D2" s="52"/>
      <x:c r="E2" s="52"/>
      <x:c r="F2" s="52"/>
      <x:c r="G2" s="52"/>
      <x:c r="H2" s="52"/>
    </x:row>
    <x:row r="3">
      <x:c r="J3" s="57" t="str">
        <x:v>Kennzahl</x:v>
      </x:c>
      <x:c r="K3" s="57" t="str">
        <x:v>Wert</x:v>
      </x:c>
    </x:row>
    <x:row r="4">
      <x:c r="A4" s="57" t="str">
        <x:v>Kategorie</x:v>
      </x:c>
      <x:c r="B4" s="57" t="str">
        <x:v>Monatsbudget</x:v>
      </x:c>
      <x:c r="C4" s="57" t="str">
        <x:v>Ist-Ausgaben</x:v>
      </x:c>
      <x:c r="D4" s="57" t="str">
        <x:v>Abweichung</x:v>
      </x:c>
      <x:c r="E4" s="57" t="str">
        <x:v>Budget genutzt</x:v>
      </x:c>
      <x:c r="F4" s="57" t="str">
        <x:v>Status</x:v>
      </x:c>
      <x:c r="G4" s="57" t="str">
        <x:v>Jahresbudget</x:v>
      </x:c>
      <x:c r="H4" s="57" t="str">
        <x:v>Hochrechnung Jahr</x:v>
      </x:c>
      <x:c r="J4" t="str">
        <x:v>Gesamtbudget</x:v>
      </x:c>
      <x:c r="K4" s="42" t="n">
        <x:f>SUM(B5:B16)</x:f>
        <x:v>3590</x:v>
      </x:c>
    </x:row>
    <x:row r="5">
      <x:c r="A5" t="str">
        <x:v>Wohnen</x:v>
      </x:c>
      <x:c r="B5" s="60" t="n">
        <x:v>1100</x:v>
      </x:c>
      <x:c r="C5" s="61" t="n">
        <x:f>SUMIFS(Buchungen!$E:$E,Buchungen!$B:$B,"Ausgabe",Buchungen!$C:$C,A5,Buchungen!$H:$H,Einstellungen!$B$6,Buchungen!$I:$I,Einstellungen!$B$5)</x:f>
        <x:v>1050</x:v>
      </x:c>
      <x:c r="D5" s="61" t="n">
        <x:f>B5-C5</x:f>
        <x:v>50</x:v>
      </x:c>
      <x:c r="E5" s="62" t="n">
        <x:f>IFERROR(C5/B5,0)</x:f>
        <x:v>0.9545454545454546</x:v>
      </x:c>
      <x:c r="F5" s="59" t="str">
        <x:f>IF(B5=0,"Kein Budget",IF(C5&gt;B5,"Überschritten",IF(C5&gt;B5*0.85,"Achtung","Im Rahmen")))</x:f>
        <x:v>Achtung</x:v>
      </x:c>
      <x:c r="G5" s="61" t="n">
        <x:f>B5*12</x:f>
        <x:v>13200</x:v>
      </x:c>
      <x:c r="H5" s="61" t="n">
        <x:f>C5*12</x:f>
        <x:v>12600</x:v>
      </x:c>
      <x:c r="J5" t="str">
        <x:v>Ist-Ausgaben</x:v>
      </x:c>
      <x:c r="K5" s="42" t="n">
        <x:f>SUM(C5:C16)</x:f>
        <x:v>1280</x:v>
      </x:c>
    </x:row>
    <x:row r="6">
      <x:c r="A6" t="str">
        <x:v>Lebensmittel</x:v>
      </x:c>
      <x:c r="B6" s="60" t="n">
        <x:v>450</x:v>
      </x:c>
      <x:c r="C6" s="61" t="n">
        <x:f>SUMIFS(Buchungen!$E:$E,Buchungen!$B:$B,"Ausgabe",Buchungen!$C:$C,A6,Buchungen!$H:$H,Einstellungen!$B$6,Buchungen!$I:$I,Einstellungen!$B$5)</x:f>
        <x:v>110</x:v>
      </x:c>
      <x:c r="D6" s="61" t="n">
        <x:f>B6-C6</x:f>
        <x:v>340</x:v>
      </x:c>
      <x:c r="E6" s="62" t="n">
        <x:f>IFERROR(C6/B6,0)</x:f>
        <x:v>0.24444444444444444</x:v>
      </x:c>
      <x:c r="F6" s="59" t="str">
        <x:f>IF(B6=0,"Kein Budget",IF(C6&gt;B6,"Überschritten",IF(C6&gt;B6*0.85,"Achtung","Im Rahmen")))</x:f>
        <x:v>Im Rahmen</x:v>
      </x:c>
      <x:c r="G6" s="61" t="n">
        <x:f>B6*12</x:f>
        <x:v>5400</x:v>
      </x:c>
      <x:c r="H6" s="61" t="n">
        <x:f>C6*12</x:f>
        <x:v>1320</x:v>
      </x:c>
      <x:c r="J6" t="str">
        <x:v>Restbudget</x:v>
      </x:c>
      <x:c r="K6" s="42" t="n">
        <x:f>K4-K5</x:f>
        <x:v>2310</x:v>
      </x:c>
    </x:row>
    <x:row r="7">
      <x:c r="A7" t="str">
        <x:v>Mobilität</x:v>
      </x:c>
      <x:c r="B7" s="60" t="n">
        <x:v>250</x:v>
      </x:c>
      <x:c r="C7" s="61" t="n">
        <x:f>SUMIFS(Buchungen!$E:$E,Buchungen!$B:$B,"Ausgabe",Buchungen!$C:$C,A7,Buchungen!$H:$H,Einstellungen!$B$6,Buchungen!$I:$I,Einstellungen!$B$5)</x:f>
        <x:v>75</x:v>
      </x:c>
      <x:c r="D7" s="61" t="n">
        <x:f>B7-C7</x:f>
        <x:v>175</x:v>
      </x:c>
      <x:c r="E7" s="62" t="n">
        <x:f>IFERROR(C7/B7,0)</x:f>
        <x:v>0.3</x:v>
      </x:c>
      <x:c r="F7" s="59" t="str">
        <x:f>IF(B7=0,"Kein Budget",IF(C7&gt;B7,"Überschritten",IF(C7&gt;B7*0.85,"Achtung","Im Rahmen")))</x:f>
        <x:v>Im Rahmen</x:v>
      </x:c>
      <x:c r="G7" s="61" t="n">
        <x:f>B7*12</x:f>
        <x:v>3000</x:v>
      </x:c>
      <x:c r="H7" s="61" t="n">
        <x:f>C7*12</x:f>
        <x:v>900</x:v>
      </x:c>
      <x:c r="J7" t="str">
        <x:v>Budgetnutzung</x:v>
      </x:c>
      <x:c r="K7" s="44" t="n">
        <x:f>IFERROR(K5/K4,0)</x:f>
        <x:v>0.3565459610027855</x:v>
      </x:c>
    </x:row>
    <x:row r="8">
      <x:c r="A8" t="str">
        <x:v>Versicherungen</x:v>
      </x:c>
      <x:c r="B8" s="60" t="n">
        <x:v>180</x:v>
      </x:c>
      <x:c r="C8" s="61" t="n">
        <x:f>SUMIFS(Buchungen!$E:$E,Buchungen!$B:$B,"Ausgabe",Buchungen!$C:$C,A8,Buchungen!$H:$H,Einstellungen!$B$6,Buchungen!$I:$I,Einstellungen!$B$5)</x:f>
        <x:v>0</x:v>
      </x:c>
      <x:c r="D8" s="61" t="n">
        <x:f>B8-C8</x:f>
        <x:v>180</x:v>
      </x:c>
      <x:c r="E8" s="62" t="n">
        <x:f>IFERROR(C8/B8,0)</x:f>
        <x:v>0</x:v>
      </x:c>
      <x:c r="F8" s="59" t="str">
        <x:f>IF(B8=0,"Kein Budget",IF(C8&gt;B8,"Überschritten",IF(C8&gt;B8*0.85,"Achtung","Im Rahmen")))</x:f>
        <x:v>Im Rahmen</x:v>
      </x:c>
      <x:c r="G8" s="61" t="n">
        <x:f>B8*12</x:f>
        <x:v>2160</x:v>
      </x:c>
      <x:c r="H8" s="61" t="n">
        <x:f>C8*12</x:f>
        <x:v>0</x:v>
      </x:c>
      <x:c r="J8" t="str">
        <x:v>Überschrittene Kategorien</x:v>
      </x:c>
      <x:c r="K8" t="n">
        <x:f>COUNTIF(F5:F16,"Überschritten")</x:f>
        <x:v>0</x:v>
      </x:c>
    </x:row>
    <x:row r="9">
      <x:c r="A9" t="str">
        <x:v>Gesundheit</x:v>
      </x:c>
      <x:c r="B9" s="60" t="n">
        <x:v>100</x:v>
      </x:c>
      <x:c r="C9" s="61" t="n">
        <x:f>SUMIFS(Buchungen!$E:$E,Buchungen!$B:$B,"Ausgabe",Buchungen!$C:$C,A9,Buchungen!$H:$H,Einstellungen!$B$6,Buchungen!$I:$I,Einstellungen!$B$5)</x:f>
        <x:v>0</x:v>
      </x:c>
      <x:c r="D9" s="61" t="n">
        <x:f>B9-C9</x:f>
        <x:v>100</x:v>
      </x:c>
      <x:c r="E9" s="62" t="n">
        <x:f>IFERROR(C9/B9,0)</x:f>
        <x:v>0</x:v>
      </x:c>
      <x:c r="F9" s="59" t="str">
        <x:f>IF(B9=0,"Kein Budget",IF(C9&gt;B9,"Überschritten",IF(C9&gt;B9*0.85,"Achtung","Im Rahmen")))</x:f>
        <x:v>Im Rahmen</x:v>
      </x:c>
      <x:c r="G9" s="61" t="n">
        <x:f>B9*12</x:f>
        <x:v>1200</x:v>
      </x:c>
      <x:c r="H9" s="61" t="n">
        <x:f>C9*12</x:f>
        <x:v>0</x:v>
      </x:c>
    </x:row>
    <x:row r="10">
      <x:c r="A10" t="str">
        <x:v>Freizeit</x:v>
      </x:c>
      <x:c r="B10" s="60" t="n">
        <x:v>250</x:v>
      </x:c>
      <x:c r="C10" s="61" t="n">
        <x:f>SUMIFS(Buchungen!$E:$E,Buchungen!$B:$B,"Ausgabe",Buchungen!$C:$C,A10,Buchungen!$H:$H,Einstellungen!$B$6,Buchungen!$I:$I,Einstellungen!$B$5)</x:f>
        <x:v>45</x:v>
      </x:c>
      <x:c r="D10" s="61" t="n">
        <x:f>B10-C10</x:f>
        <x:v>205</x:v>
      </x:c>
      <x:c r="E10" s="62" t="n">
        <x:f>IFERROR(C10/B10,0)</x:f>
        <x:v>0.18</x:v>
      </x:c>
      <x:c r="F10" s="59" t="str">
        <x:f>IF(B10=0,"Kein Budget",IF(C10&gt;B10,"Überschritten",IF(C10&gt;B10*0.85,"Achtung","Im Rahmen")))</x:f>
        <x:v>Im Rahmen</x:v>
      </x:c>
      <x:c r="G10" s="61" t="n">
        <x:f>B10*12</x:f>
        <x:v>3000</x:v>
      </x:c>
      <x:c r="H10" s="61" t="n">
        <x:f>C10*12</x:f>
        <x:v>540</x:v>
      </x:c>
    </x:row>
    <x:row r="11">
      <x:c r="A11" t="str">
        <x:v>Kleidung</x:v>
      </x:c>
      <x:c r="B11" s="60" t="n">
        <x:v>120</x:v>
      </x:c>
      <x:c r="C11" s="61" t="n">
        <x:f>SUMIFS(Buchungen!$E:$E,Buchungen!$B:$B,"Ausgabe",Buchungen!$C:$C,A11,Buchungen!$H:$H,Einstellungen!$B$6,Buchungen!$I:$I,Einstellungen!$B$5)</x:f>
        <x:v>0</x:v>
      </x:c>
      <x:c r="D11" s="61" t="n">
        <x:f>B11-C11</x:f>
        <x:v>120</x:v>
      </x:c>
      <x:c r="E11" s="62" t="n">
        <x:f>IFERROR(C11/B11,0)</x:f>
        <x:v>0</x:v>
      </x:c>
      <x:c r="F11" s="59" t="str">
        <x:f>IF(B11=0,"Kein Budget",IF(C11&gt;B11,"Überschritten",IF(C11&gt;B11*0.85,"Achtung","Im Rahmen")))</x:f>
        <x:v>Im Rahmen</x:v>
      </x:c>
      <x:c r="G11" s="61" t="n">
        <x:f>B11*12</x:f>
        <x:v>1440</x:v>
      </x:c>
      <x:c r="H11" s="61" t="n">
        <x:f>C11*12</x:f>
        <x:v>0</x:v>
      </x:c>
    </x:row>
    <x:row r="12">
      <x:c r="A12" t="str">
        <x:v>Kinder &amp; Familie</x:v>
      </x:c>
      <x:c r="B12" s="60" t="n">
        <x:v>200</x:v>
      </x:c>
      <x:c r="C12" s="61" t="n">
        <x:f>SUMIFS(Buchungen!$E:$E,Buchungen!$B:$B,"Ausgabe",Buchungen!$C:$C,A12,Buchungen!$H:$H,Einstellungen!$B$6,Buchungen!$I:$I,Einstellungen!$B$5)</x:f>
        <x:v>0</x:v>
      </x:c>
      <x:c r="D12" s="61" t="n">
        <x:f>B12-C12</x:f>
        <x:v>200</x:v>
      </x:c>
      <x:c r="E12" s="62" t="n">
        <x:f>IFERROR(C12/B12,0)</x:f>
        <x:v>0</x:v>
      </x:c>
      <x:c r="F12" s="59" t="str">
        <x:f>IF(B12=0,"Kein Budget",IF(C12&gt;B12,"Überschritten",IF(C12&gt;B12*0.85,"Achtung","Im Rahmen")))</x:f>
        <x:v>Im Rahmen</x:v>
      </x:c>
      <x:c r="G12" s="61" t="n">
        <x:f>B12*12</x:f>
        <x:v>2400</x:v>
      </x:c>
      <x:c r="H12" s="61" t="n">
        <x:f>C12*12</x:f>
        <x:v>0</x:v>
      </x:c>
    </x:row>
    <x:row r="13">
      <x:c r="A13" t="str">
        <x:v>Kommunikation</x:v>
      </x:c>
      <x:c r="B13" s="60" t="n">
        <x:v>90</x:v>
      </x:c>
      <x:c r="C13" s="61" t="n">
        <x:f>SUMIFS(Buchungen!$E:$E,Buchungen!$B:$B,"Ausgabe",Buchungen!$C:$C,A13,Buchungen!$H:$H,Einstellungen!$B$6,Buchungen!$I:$I,Einstellungen!$B$5)</x:f>
        <x:v>0</x:v>
      </x:c>
      <x:c r="D13" s="61" t="n">
        <x:f>B13-C13</x:f>
        <x:v>90</x:v>
      </x:c>
      <x:c r="E13" s="62" t="n">
        <x:f>IFERROR(C13/B13,0)</x:f>
        <x:v>0</x:v>
      </x:c>
      <x:c r="F13" s="59" t="str">
        <x:f>IF(B13=0,"Kein Budget",IF(C13&gt;B13,"Überschritten",IF(C13&gt;B13*0.85,"Achtung","Im Rahmen")))</x:f>
        <x:v>Im Rahmen</x:v>
      </x:c>
      <x:c r="G13" s="61" t="n">
        <x:f>B13*12</x:f>
        <x:v>1080</x:v>
      </x:c>
      <x:c r="H13" s="61" t="n">
        <x:f>C13*12</x:f>
        <x:v>0</x:v>
      </x:c>
    </x:row>
    <x:row r="14">
      <x:c r="A14" t="str">
        <x:v>Abos &amp; Mitgliedschaften</x:v>
      </x:c>
      <x:c r="B14" s="60" t="n">
        <x:v>50</x:v>
      </x:c>
      <x:c r="C14" s="61" t="n">
        <x:f>SUMIFS(Buchungen!$E:$E,Buchungen!$B:$B,"Ausgabe",Buchungen!$C:$C,A14,Buchungen!$H:$H,Einstellungen!$B$6,Buchungen!$I:$I,Einstellungen!$B$5)</x:f>
        <x:v>0</x:v>
      </x:c>
      <x:c r="D14" s="61" t="n">
        <x:f>B14-C14</x:f>
        <x:v>50</x:v>
      </x:c>
      <x:c r="E14" s="62" t="n">
        <x:f>IFERROR(C14/B14,0)</x:f>
        <x:v>0</x:v>
      </x:c>
      <x:c r="F14" s="59" t="str">
        <x:f>IF(B14=0,"Kein Budget",IF(C14&gt;B14,"Überschritten",IF(C14&gt;B14*0.85,"Achtung","Im Rahmen")))</x:f>
        <x:v>Im Rahmen</x:v>
      </x:c>
      <x:c r="G14" s="61" t="n">
        <x:f>B14*12</x:f>
        <x:v>600</x:v>
      </x:c>
      <x:c r="H14" s="61" t="n">
        <x:f>C14*12</x:f>
        <x:v>0</x:v>
      </x:c>
    </x:row>
    <x:row r="15">
      <x:c r="A15" t="str">
        <x:v>Kredite &amp; Schulden</x:v>
      </x:c>
      <x:c r="B15" s="60" t="n">
        <x:v>300</x:v>
      </x:c>
      <x:c r="C15" s="61" t="n">
        <x:f>SUMIFS(Buchungen!$E:$E,Buchungen!$B:$B,"Ausgabe",Buchungen!$C:$C,A15,Buchungen!$H:$H,Einstellungen!$B$6,Buchungen!$I:$I,Einstellungen!$B$5)</x:f>
        <x:v>0</x:v>
      </x:c>
      <x:c r="D15" s="61" t="n">
        <x:f>B15-C15</x:f>
        <x:v>300</x:v>
      </x:c>
      <x:c r="E15" s="62" t="n">
        <x:f>IFERROR(C15/B15,0)</x:f>
        <x:v>0</x:v>
      </x:c>
      <x:c r="F15" s="59" t="str">
        <x:f>IF(B15=0,"Kein Budget",IF(C15&gt;B15,"Überschritten",IF(C15&gt;B15*0.85,"Achtung","Im Rahmen")))</x:f>
        <x:v>Im Rahmen</x:v>
      </x:c>
      <x:c r="G15" s="61" t="n">
        <x:f>B15*12</x:f>
        <x:v>3600</x:v>
      </x:c>
      <x:c r="H15" s="61" t="n">
        <x:f>C15*12</x:f>
        <x:v>0</x:v>
      </x:c>
    </x:row>
    <x:row r="16">
      <x:c r="A16" t="str">
        <x:v>Sparen &amp; Rücklagen</x:v>
      </x:c>
      <x:c r="B16" s="60" t="n">
        <x:v>500</x:v>
      </x:c>
      <x:c r="C16" s="61" t="n">
        <x:f>SUMIFS(Buchungen!$E:$E,Buchungen!$B:$B,"Ausgabe",Buchungen!$C:$C,A16,Buchungen!$H:$H,Einstellungen!$B$6,Buchungen!$I:$I,Einstellungen!$B$5)</x:f>
        <x:v>0</x:v>
      </x:c>
      <x:c r="D16" s="61" t="n">
        <x:f>B16-C16</x:f>
        <x:v>500</x:v>
      </x:c>
      <x:c r="E16" s="62" t="n">
        <x:f>IFERROR(C16/B16,0)</x:f>
        <x:v>0</x:v>
      </x:c>
      <x:c r="F16" s="59" t="str">
        <x:f>IF(B16=0,"Kein Budget",IF(C16&gt;B16,"Überschritten",IF(C16&gt;B16*0.85,"Achtung","Im Rahmen")))</x:f>
        <x:v>Im Rahmen</x:v>
      </x:c>
      <x:c r="G16" s="61" t="n">
        <x:f>B16*12</x:f>
        <x:v>6000</x:v>
      </x:c>
      <x:c r="H16" s="61" t="n">
        <x:f>C16*12</x:f>
        <x:v>0</x:v>
      </x:c>
    </x:row>
  </x:sheetData>
  <x:mergeCells>
    <x:mergeCell ref="A1:H1"/>
    <x:mergeCell ref="A2:H2"/>
    <x:mergeCell ref="J1:M1"/>
  </x:mergeCells>
  <x:conditionalFormatting sqref="F5:F16">
    <x:cfRule type="expression" dxfId="0" priority="1">
      <x:formula>F5="Überschritten"</x:formula>
    </x:cfRule>
    <x:cfRule type="expression" dxfId="1" priority="2">
      <x:formula>F5="Achtung"</x:formula>
    </x:cfRule>
    <x:cfRule type="expression" dxfId="2" priority="3">
      <x:formula>F5="Im Rahmen"</x:formula>
    </x:cfRule>
  </x:conditionalFormatting>
  <x:pageMargins left="0.7" right="0.7" top="0.75" bottom="0.75" header="0.3" footer="0.3"/>
</x:worksheet>
</file>

<file path=xl/worksheets/sheet15.xml><?xml version="1.0" encoding="utf-8"?>
<x:worksheet xmlns:x="http://schemas.openxmlformats.org/spreadsheetml/2006/main">
  <x:sheetFormatPr defaultRowHeight="15"/>
  <x:cols>
    <x:col min="1" max="1" width="22" hidden="0" customWidth="1"/>
    <x:col min="2" max="2" width="16" hidden="0" customWidth="1"/>
    <x:col min="3" max="3" width="16" hidden="0" customWidth="1"/>
    <x:col min="4" max="4" width="18" hidden="0" customWidth="1"/>
    <x:col min="5" max="5" width="18" hidden="0" customWidth="1"/>
    <x:col min="6" max="6" width="16" hidden="0" customWidth="1"/>
    <x:col min="8" max="8" width="20" hidden="0" customWidth="1"/>
    <x:col min="9" max="9" width="14" hidden="0" customWidth="1"/>
  </x:cols>
  <x:sheetData>
    <x:row r="1">
      <x:c r="A1" s="49" t="str">
        <x:v>Jahresprognose</x:v>
      </x:c>
      <x:c r="B1" s="49"/>
      <x:c r="C1" s="49"/>
      <x:c r="D1" s="49"/>
      <x:c r="E1" s="49"/>
      <x:c r="F1" s="49"/>
      <x:c r="G1" s="49"/>
      <x:c r="H1" s="49"/>
    </x:row>
    <x:row r="2">
      <x:c r="A2" s="52" t="str">
        <x:v>Automatische Hochrechnung auf Basis der bisherigen Monate im gewählten Planjahr.</x:v>
      </x:c>
      <x:c r="B2" s="52"/>
      <x:c r="C2" s="52"/>
      <x:c r="D2" s="52"/>
      <x:c r="E2" s="52"/>
      <x:c r="F2" s="52"/>
      <x:c r="G2" s="52"/>
      <x:c r="H2" s="52"/>
    </x:row>
    <x:row r="4">
      <x:c r="A4" s="57" t="str">
        <x:v>Kennzahl</x:v>
      </x:c>
      <x:c r="B4" s="57" t="str">
        <x:v>Bisher</x:v>
      </x:c>
      <x:c r="C4" s="57" t="str">
        <x:v>Ø pro Monat</x:v>
      </x:c>
      <x:c r="D4" s="57" t="str">
        <x:v>Hochrechnung Jahr</x:v>
      </x:c>
      <x:c r="E4" s="57" t="str">
        <x:v>Ziel / Referenz</x:v>
      </x:c>
      <x:c r="F4" s="57" t="str">
        <x:v>Abweichung</x:v>
      </x:c>
      <x:c r="H4" s="57" t="str">
        <x:v>Steuerung</x:v>
      </x:c>
      <x:c r="I4" s="57" t="str">
        <x:v>Wert</x:v>
      </x:c>
    </x:row>
    <x:row r="5">
      <x:c r="A5" t="str">
        <x:v>Einnahmen</x:v>
      </x:c>
      <x:c r="B5" s="42" t="n">
        <x:f>SUM(Monatsvergleich!B5:B16)</x:f>
        <x:v>3200</x:v>
      </x:c>
      <x:c r="C5" s="42" t="n">
        <x:f>IFERROR(B5/$I$5,0)</x:f>
        <x:v>3200</x:v>
      </x:c>
      <x:c r="D5" s="42" t="n">
        <x:f>C5*12</x:f>
        <x:v>38400</x:v>
      </x:c>
      <x:c r="E5" s="42" t="n">
        <x:f>Einstellungen!B7*12</x:f>
        <x:v>38400</x:v>
      </x:c>
      <x:c r="F5" s="42" t="n">
        <x:f>D5-E5</x:f>
        <x:v>0</x:v>
      </x:c>
      <x:c r="H5" t="str">
        <x:v>Berücksichtigte Monate</x:v>
      </x:c>
      <x:c r="I5" t="n">
        <x:f>MAX(1,COUNTIF(Monatsvergleich!$B$5:$B$16,"&gt;0"))</x:f>
        <x:v>1</x:v>
      </x:c>
    </x:row>
    <x:row r="6">
      <x:c r="A6" t="str">
        <x:v>Ausgaben</x:v>
      </x:c>
      <x:c r="B6" s="42" t="n">
        <x:f>SUM(Monatsvergleich!C5:C16)</x:f>
        <x:v>1280</x:v>
      </x:c>
      <x:c r="C6" s="42" t="n">
        <x:f>IFERROR(B6/$I$5,0)</x:f>
        <x:v>1280</x:v>
      </x:c>
      <x:c r="D6" s="42" t="n">
        <x:f>C6*12</x:f>
        <x:v>15360</x:v>
      </x:c>
      <x:c r="E6" s="42" t="n">
        <x:f>Budgetplanung!K4*12</x:f>
        <x:v>43080</x:v>
      </x:c>
      <x:c r="F6" s="42" t="n">
        <x:f>D6-E6</x:f>
        <x:v>-27720</x:v>
      </x:c>
      <x:c r="H6" t="str">
        <x:v>Aktueller Monat</x:v>
      </x:c>
      <x:c r="I6" t="n">
        <x:f>Einstellungen!B6</x:f>
        <x:v>9</x:v>
      </x:c>
    </x:row>
    <x:row r="7">
      <x:c r="A7" t="str">
        <x:v>Überschuss</x:v>
      </x:c>
      <x:c r="B7" s="42" t="n">
        <x:f>B5-B6</x:f>
        <x:v>1920</x:v>
      </x:c>
      <x:c r="C7" s="42" t="n">
        <x:f>IFERROR(B7/$I$5,0)</x:f>
        <x:v>1920</x:v>
      </x:c>
      <x:c r="D7" s="42" t="n">
        <x:f>C7*12</x:f>
        <x:v>23040</x:v>
      </x:c>
      <x:c r="E7" s="42" t="n">
        <x:f>E5-E6</x:f>
        <x:v>-4680</x:v>
      </x:c>
      <x:c r="F7" s="42" t="n">
        <x:f>D7-E7</x:f>
        <x:v>27720</x:v>
      </x:c>
      <x:c r="H7" t="str">
        <x:v>Planjahr</x:v>
      </x:c>
      <x:c r="I7" t="n">
        <x:f>Einstellungen!B5</x:f>
        <x:v>2026</x:v>
      </x:c>
    </x:row>
    <x:row r="8">
      <x:c r="A8" t="str">
        <x:v>Sparquote</x:v>
      </x:c>
      <x:c r="B8" s="44" t="n">
        <x:f>IFERROR(B7/B5,0)</x:f>
        <x:v>0.6</x:v>
      </x:c>
      <x:c r="C8" s="44" t="n">
        <x:f>B8</x:f>
        <x:v>0.6</x:v>
      </x:c>
      <x:c r="D8" s="44" t="n">
        <x:f>B8</x:f>
        <x:v>0.6</x:v>
      </x:c>
      <x:c r="E8" s="44" t="n">
        <x:f>Einstellungen!B11</x:f>
        <x:v>0.1</x:v>
      </x:c>
      <x:c r="F8" s="44" t="n">
        <x:f>D8-E8</x:f>
        <x:v>0.5</x:v>
      </x:c>
    </x:row>
    <x:row r="9">
      <x:c r="A9" t="str">
        <x:v>Fixkosten</x:v>
      </x:c>
      <x:c r="B9" s="42" t="n">
        <x:f>Dashboard!B9*I5</x:f>
        <x:v>1176.99</x:v>
      </x:c>
      <x:c r="C9" s="42" t="n">
        <x:f>IFERROR(B9/$I$5,0)</x:f>
        <x:v>1176.99</x:v>
      </x:c>
      <x:c r="D9" s="42" t="n">
        <x:f>C9*12</x:f>
        <x:v>14123.880000000001</x:v>
      </x:c>
      <x:c r="E9" s="42" t="n">
        <x:f>Einstellungen!B7*Einstellungen!B10*12</x:f>
        <x:v>19200</x:v>
      </x:c>
      <x:c r="F9" s="42" t="n">
        <x:f>D9-E9</x:f>
        <x:v>-5076.119999999999</x:v>
      </x:c>
    </x:row>
    <x:row r="10">
      <x:c r="A10" t="str">
        <x:v>Jahreskosten-Rücklage</x:v>
      </x:c>
      <x:c r="B10" s="42" t="n">
        <x:f>Dashboard!B11*I5</x:f>
        <x:v>348</x:v>
      </x:c>
      <x:c r="C10" s="42" t="n">
        <x:f>IFERROR(B10/$I$5,0)</x:f>
        <x:v>348</x:v>
      </x:c>
      <x:c r="D10" s="42" t="n">
        <x:f>C10*12</x:f>
        <x:v>4176</x:v>
      </x:c>
      <x:c r="E10" s="42" t="n">
        <x:f>Dashboard!B11*12</x:f>
        <x:v>4176</x:v>
      </x:c>
      <x:c r="F10" s="42" t="n">
        <x:f>D10-E10</x:f>
        <x:v>0</x:v>
      </x:c>
    </x:row>
  </x:sheetData>
  <x:mergeCells>
    <x:mergeCell ref="A1:H1"/>
    <x:mergeCell ref="A2:H2"/>
  </x:mergeCells>
  <x:pageMargins left="0.7" right="0.7" top="0.75" bottom="0.75" header="0.3" footer="0.3"/>
</x:worksheet>
</file>

<file path=xl/worksheets/sheet16.xml><?xml version="1.0" encoding="utf-8"?>
<x:worksheet xmlns:x="http://schemas.openxmlformats.org/spreadsheetml/2006/main">
  <x:sheetFormatPr defaultRowHeight="15"/>
  <x:cols>
    <x:col min="1" max="1" width="24" hidden="0" customWidth="1"/>
    <x:col min="2" max="2" width="18" hidden="0" customWidth="1"/>
    <x:col min="3" max="3" width="12" hidden="0" customWidth="1"/>
    <x:col min="4" max="4" width="20" hidden="0" customWidth="1"/>
    <x:col min="5" max="5" width="16" hidden="0" customWidth="1"/>
    <x:col min="6" max="6" width="12" hidden="0" customWidth="1"/>
    <x:col min="7" max="7" width="18" hidden="0" customWidth="1"/>
    <x:col min="9" max="9" width="22" hidden="0" customWidth="1"/>
    <x:col min="10" max="10" width="16" hidden="0" customWidth="1"/>
  </x:cols>
  <x:sheetData>
    <x:row r="1">
      <x:c r="A1" s="49" t="str">
        <x:v>Sparpotenzial-Analyse</x:v>
      </x:c>
      <x:c r="B1" s="49"/>
      <x:c r="C1" s="49"/>
      <x:c r="D1" s="49"/>
      <x:c r="E1" s="49"/>
      <x:c r="F1" s="49"/>
      <x:c r="G1" s="49"/>
      <x:c r="H1" s="49"/>
    </x:row>
    <x:row r="2">
      <x:c r="A2" s="52" t="str">
        <x:v>Konkrete Stellschrauben aus Fixkosten und Budgetplanung. Potenzialwerte sind bewusst manuell anpassbar.</x:v>
      </x:c>
      <x:c r="B2" s="52"/>
      <x:c r="C2" s="52"/>
      <x:c r="D2" s="52"/>
      <x:c r="E2" s="52"/>
      <x:c r="F2" s="52"/>
      <x:c r="G2" s="52"/>
      <x:c r="H2" s="52"/>
    </x:row>
    <x:row r="4">
      <x:c r="A4" s="57" t="str">
        <x:v>Bereich</x:v>
      </x:c>
      <x:c r="B4" s="57" t="str">
        <x:v>Aktuelle Kosten/Monat</x:v>
      </x:c>
      <x:c r="C4" s="57" t="str">
        <x:v>Potenzial %</x:v>
      </x:c>
      <x:c r="D4" s="57" t="str">
        <x:v>Mögliche Ersparnis/Monat</x:v>
      </x:c>
      <x:c r="E4" s="57" t="str">
        <x:v>Ersparnis/Jahr</x:v>
      </x:c>
      <x:c r="F4" s="57" t="str">
        <x:v>Priorität</x:v>
      </x:c>
      <x:c r="G4" s="57" t="str">
        <x:v>Hinweis</x:v>
      </x:c>
      <x:c r="I4" s="57" t="str">
        <x:v>Gesamtpotenzial</x:v>
      </x:c>
      <x:c r="J4" s="57" t="str">
        <x:v>Wert</x:v>
      </x:c>
    </x:row>
    <x:row r="5">
      <x:c r="A5" t="str">
        <x:v>Fixkosten optimierbar</x:v>
      </x:c>
      <x:c r="B5" s="42" t="n">
        <x:f>SUMIF(Fixkosten!$H:$H,"Ja",Fixkosten!$E:$E)</x:f>
        <x:v>126.99</x:v>
      </x:c>
      <x:c r="C5" s="63" t="n">
        <x:v>0.1</x:v>
      </x:c>
      <x:c r="D5" s="42" t="n">
        <x:f>B5*C5</x:f>
        <x:v>12.699</x:v>
      </x:c>
      <x:c r="E5" s="42" t="n">
        <x:f>D5*12</x:f>
        <x:v>152.388</x:v>
      </x:c>
      <x:c r="F5" t="str">
        <x:f>IF(D5&gt;=50,"Hoch",IF(D5&gt;=20,"Mittel","Niedrig"))</x:f>
        <x:v>Niedrig</x:v>
      </x:c>
      <x:c r="G5" t="str">
        <x:f>IF(F5="Hoch","Zuerst prüfen",IF(F5="Mittel","Danach prüfen","Optional"))</x:f>
        <x:v>Optional</x:v>
      </x:c>
      <x:c r="I5" t="str">
        <x:v>Monat</x:v>
      </x:c>
      <x:c r="J5" s="42" t="n">
        <x:f>SUM(D5:D11)</x:f>
        <x:v>35.749</x:v>
      </x:c>
    </x:row>
    <x:row r="6">
      <x:c r="A6" t="str">
        <x:v>Lebensmittel</x:v>
      </x:c>
      <x:c r="B6" s="42" t="n">
        <x:f>SUMIFS(Buchungen!$E:$E,Buchungen!$B:$B,"Ausgabe",Buchungen!$C:$C,"Lebensmittel",Buchungen!$H:$H,Einstellungen!$B$6,Buchungen!$I:$I,Einstellungen!$B$5)</x:f>
        <x:v>110</x:v>
      </x:c>
      <x:c r="C6" s="63" t="n">
        <x:v>0.08</x:v>
      </x:c>
      <x:c r="D6" s="42" t="n">
        <x:f>B6*C6</x:f>
        <x:v>8.8</x:v>
      </x:c>
      <x:c r="E6" s="42" t="n">
        <x:f>D6*12</x:f>
        <x:v>105.60000000000001</x:v>
      </x:c>
      <x:c r="F6" t="str">
        <x:f>IF(D6&gt;=50,"Hoch",IF(D6&gt;=20,"Mittel","Niedrig"))</x:f>
        <x:v>Niedrig</x:v>
      </x:c>
      <x:c r="G6" t="str">
        <x:f>IF(F6="Hoch","Zuerst prüfen",IF(F6="Mittel","Danach prüfen","Optional"))</x:f>
        <x:v>Optional</x:v>
      </x:c>
      <x:c r="I6" t="str">
        <x:v>Jahr</x:v>
      </x:c>
      <x:c r="J6" s="42" t="n">
        <x:f>SUM(E5:E11)</x:f>
        <x:v>428.988</x:v>
      </x:c>
    </x:row>
    <x:row r="7">
      <x:c r="A7" t="str">
        <x:v>Mobilität</x:v>
      </x:c>
      <x:c r="B7" s="42" t="n">
        <x:f>SUMIFS(Buchungen!$E:$E,Buchungen!$B:$B,"Ausgabe",Buchungen!$C:$C,"Mobilität",Buchungen!$H:$H,Einstellungen!$B$6,Buchungen!$I:$I,Einstellungen!$B$5)</x:f>
        <x:v>75</x:v>
      </x:c>
      <x:c r="C7" s="63" t="n">
        <x:v>0.1</x:v>
      </x:c>
      <x:c r="D7" s="42" t="n">
        <x:f>B7*C7</x:f>
        <x:v>7.5</x:v>
      </x:c>
      <x:c r="E7" s="42" t="n">
        <x:f>D7*12</x:f>
        <x:v>90</x:v>
      </x:c>
      <x:c r="F7" t="str">
        <x:f>IF(D7&gt;=50,"Hoch",IF(D7&gt;=20,"Mittel","Niedrig"))</x:f>
        <x:v>Niedrig</x:v>
      </x:c>
      <x:c r="G7" t="str">
        <x:f>IF(F7="Hoch","Zuerst prüfen",IF(F7="Mittel","Danach prüfen","Optional"))</x:f>
        <x:v>Optional</x:v>
      </x:c>
      <x:c r="I7" t="str">
        <x:v>Neue mögliche Sparquote</x:v>
      </x:c>
      <x:c r="J7" s="44" t="n">
        <x:f>IFERROR((Dashboard!B7+J5)/Dashboard!B5,0)</x:f>
        <x:v>0.6111715625</x:v>
      </x:c>
    </x:row>
    <x:row r="8">
      <x:c r="A8" t="str">
        <x:v>Freizeit</x:v>
      </x:c>
      <x:c r="B8" s="42" t="n">
        <x:f>SUMIFS(Buchungen!$E:$E,Buchungen!$B:$B,"Ausgabe",Buchungen!$C:$C,"Freizeit",Buchungen!$H:$H,Einstellungen!$B$6,Buchungen!$I:$I,Einstellungen!$B$5)</x:f>
        <x:v>45</x:v>
      </x:c>
      <x:c r="C8" s="63" t="n">
        <x:v>0.15</x:v>
      </x:c>
      <x:c r="D8" s="42" t="n">
        <x:f>B8*C8</x:f>
        <x:v>6.75</x:v>
      </x:c>
      <x:c r="E8" s="42" t="n">
        <x:f>D8*12</x:f>
        <x:v>81</x:v>
      </x:c>
      <x:c r="F8" t="str">
        <x:f>IF(D8&gt;=50,"Hoch",IF(D8&gt;=20,"Mittel","Niedrig"))</x:f>
        <x:v>Niedrig</x:v>
      </x:c>
      <x:c r="G8" t="str">
        <x:f>IF(F8="Hoch","Zuerst prüfen",IF(F8="Mittel","Danach prüfen","Optional"))</x:f>
        <x:v>Optional</x:v>
      </x:c>
    </x:row>
    <x:row r="9">
      <x:c r="A9" t="str">
        <x:v>Abos &amp; Mitgliedschaften</x:v>
      </x:c>
      <x:c r="B9" s="42" t="n">
        <x:f>SUMIFS(Buchungen!$E:$E,Buchungen!$B:$B,"Ausgabe",Buchungen!$C:$C,"Abos &amp; Mitgliedschaften",Buchungen!$H:$H,Einstellungen!$B$6,Buchungen!$I:$I,Einstellungen!$B$5)</x:f>
        <x:v>0</x:v>
      </x:c>
      <x:c r="C9" s="63" t="n">
        <x:v>0.25</x:v>
      </x:c>
      <x:c r="D9" s="42" t="n">
        <x:f>B9*C9</x:f>
        <x:v>0</x:v>
      </x:c>
      <x:c r="E9" s="42" t="n">
        <x:f>D9*12</x:f>
        <x:v>0</x:v>
      </x:c>
      <x:c r="F9" t="str">
        <x:f>IF(D9&gt;=50,"Hoch",IF(D9&gt;=20,"Mittel","Niedrig"))</x:f>
        <x:v>Niedrig</x:v>
      </x:c>
      <x:c r="G9" t="str">
        <x:f>IF(F9="Hoch","Zuerst prüfen",IF(F9="Mittel","Danach prüfen","Optional"))</x:f>
        <x:v>Optional</x:v>
      </x:c>
    </x:row>
    <x:row r="10">
      <x:c r="A10" t="str">
        <x:v>Versicherungen</x:v>
      </x:c>
      <x:c r="B10" s="42" t="n">
        <x:f>SUMIFS(Buchungen!$E:$E,Buchungen!$B:$B,"Ausgabe",Buchungen!$C:$C,"Versicherungen",Buchungen!$H:$H,Einstellungen!$B$6,Buchungen!$I:$I,Einstellungen!$B$5)</x:f>
        <x:v>0</x:v>
      </x:c>
      <x:c r="C10" s="63" t="n">
        <x:v>0.1</x:v>
      </x:c>
      <x:c r="D10" s="42" t="n">
        <x:f>B10*C10</x:f>
        <x:v>0</x:v>
      </x:c>
      <x:c r="E10" s="42" t="n">
        <x:f>D10*12</x:f>
        <x:v>0</x:v>
      </x:c>
      <x:c r="F10" t="str">
        <x:f>IF(D10&gt;=50,"Hoch",IF(D10&gt;=20,"Mittel","Niedrig"))</x:f>
        <x:v>Niedrig</x:v>
      </x:c>
      <x:c r="G10" t="str">
        <x:f>IF(F10="Hoch","Zuerst prüfen",IF(F10="Mittel","Danach prüfen","Optional"))</x:f>
        <x:v>Optional</x:v>
      </x:c>
    </x:row>
    <x:row r="11">
      <x:c r="A11" t="str">
        <x:v>Kommunikation</x:v>
      </x:c>
      <x:c r="B11" s="42" t="n">
        <x:f>SUMIFS(Buchungen!$E:$E,Buchungen!$B:$B,"Ausgabe",Buchungen!$C:$C,"Kommunikation",Buchungen!$H:$H,Einstellungen!$B$6,Buchungen!$I:$I,Einstellungen!$B$5)</x:f>
        <x:v>0</x:v>
      </x:c>
      <x:c r="C11" s="63" t="n">
        <x:v>0.15</x:v>
      </x:c>
      <x:c r="D11" s="42" t="n">
        <x:f>B11*C11</x:f>
        <x:v>0</x:v>
      </x:c>
      <x:c r="E11" s="42" t="n">
        <x:f>D11*12</x:f>
        <x:v>0</x:v>
      </x:c>
      <x:c r="F11" t="str">
        <x:f>IF(D11&gt;=50,"Hoch",IF(D11&gt;=20,"Mittel","Niedrig"))</x:f>
        <x:v>Niedrig</x:v>
      </x:c>
      <x:c r="G11" t="str">
        <x:f>IF(F11="Hoch","Zuerst prüfen",IF(F11="Mittel","Danach prüfen","Optional"))</x:f>
        <x:v>Optional</x:v>
      </x:c>
    </x:row>
  </x:sheetData>
  <x:mergeCells>
    <x:mergeCell ref="A1:H1"/>
    <x:mergeCell ref="A2:H2"/>
  </x:mergeCells>
  <x:conditionalFormatting sqref="F5:F11">
    <x:cfRule type="expression" dxfId="3" priority="1">
      <x:formula>F5="Hoch"</x:formula>
    </x:cfRule>
    <x:cfRule type="expression" dxfId="4" priority="2">
      <x:formula>F5="Mittel"</x:formula>
    </x:cfRule>
    <x:cfRule type="expression" dxfId="5" priority="3">
      <x:formula>F5="Niedrig"</x:formula>
    </x:cfRule>
  </x:conditionalFormatting>
  <x:pageMargins left="0.7" right="0.7" top="0.75" bottom="0.75" header="0.3" footer="0.3"/>
</x:worksheet>
</file>

<file path=xl/worksheets/sheet17.xml><?xml version="1.0" encoding="utf-8"?>
<x:worksheet xmlns:x="http://schemas.openxmlformats.org/spreadsheetml/2006/main">
  <x:sheetFormatPr defaultRowHeight="15"/>
  <x:cols>
    <x:col min="1" max="1" width="9" hidden="0" customWidth="1"/>
    <x:col min="2" max="2" width="18" hidden="0" customWidth="1"/>
    <x:col min="3" max="3" width="36" hidden="0" customWidth="1"/>
    <x:col min="4" max="4" width="34" hidden="0" customWidth="1"/>
    <x:col min="5" max="5" width="12" hidden="0" customWidth="1"/>
    <x:col min="6" max="6" width="14" hidden="0" customWidth="1"/>
  </x:cols>
  <x:sheetData>
    <x:row r="1" ht="28" customHeight="1">
      <x:c r="A1" s="74" t="str">
        <x:v>NurGeld Haushaltsbuch Pro – Start-Assistent</x:v>
      </x:c>
      <x:c r="B1" s="74"/>
      <x:c r="C1" s="74"/>
      <x:c r="D1" s="74"/>
      <x:c r="E1" s="74"/>
      <x:c r="F1" s="74"/>
    </x:row>
    <x:row r="2" ht="24" customHeight="1">
      <x:c r="A2" s="77" t="str">
        <x:v>Diese Übersicht zeigt, in welcher Reihenfolge das Haushaltsbuch eingerichtet werden sollte.</x:v>
      </x:c>
      <x:c r="B2" s="77"/>
      <x:c r="C2" s="77"/>
      <x:c r="D2" s="77"/>
      <x:c r="E2" s="77"/>
      <x:c r="F2" s="77"/>
    </x:row>
    <x:row r="4">
      <x:c r="A4" s="82" t="str">
        <x:v>Schritt</x:v>
      </x:c>
      <x:c r="B4" s="82" t="str">
        <x:v>Bereich</x:v>
      </x:c>
      <x:c r="C4" s="82" t="str">
        <x:v>Aufgabe</x:v>
      </x:c>
      <x:c r="D4" s="82" t="str">
        <x:v>Warum wichtig?</x:v>
      </x:c>
      <x:c r="E4" s="82" t="str">
        <x:v>Priorität</x:v>
      </x:c>
      <x:c r="F4" s="82" t="str">
        <x:v>Status</x:v>
      </x:c>
    </x:row>
    <x:row r="5">
      <x:c r="A5" t="n">
        <x:v>1</x:v>
      </x:c>
      <x:c r="B5" t="str">
        <x:v>Einstellungen</x:v>
      </x:c>
      <x:c r="C5" t="str">
        <x:v>Jahr und persönliche Grunddaten prüfen</x:v>
      </x:c>
      <x:c r="D5" t="str">
        <x:v>Grundlage der Auswertungen</x:v>
      </x:c>
      <x:c r="E5" t="str">
        <x:v>Hoch</x:v>
      </x:c>
      <x:c r="F5" s="84" t="str">
        <x:v>Offen</x:v>
      </x:c>
    </x:row>
    <x:row r="6">
      <x:c r="A6" t="n">
        <x:v>2</x:v>
      </x:c>
      <x:c r="B6" t="str">
        <x:v>Kategorien</x:v>
      </x:c>
      <x:c r="C6" t="str">
        <x:v>Einnahmen- und Ausgabenkategorien anpassen</x:v>
      </x:c>
      <x:c r="D6" t="str">
        <x:v>Saubere Auswertung</x:v>
      </x:c>
      <x:c r="E6" t="str">
        <x:v>Hoch</x:v>
      </x:c>
      <x:c r="F6" s="84" t="str">
        <x:v>Offen</x:v>
      </x:c>
    </x:row>
    <x:row r="7">
      <x:c r="A7" t="n">
        <x:v>3</x:v>
      </x:c>
      <x:c r="B7" t="str">
        <x:v>Fixkosten</x:v>
      </x:c>
      <x:c r="C7" t="str">
        <x:v>Regelmäßige Kosten vollständig eintragen</x:v>
      </x:c>
      <x:c r="D7" t="str">
        <x:v>Zeigt die feste Monatsbelastung</x:v>
      </x:c>
      <x:c r="E7" t="str">
        <x:v>Hoch</x:v>
      </x:c>
      <x:c r="F7" s="84" t="str">
        <x:v>Offen</x:v>
      </x:c>
    </x:row>
    <x:row r="8">
      <x:c r="A8" t="n">
        <x:v>4</x:v>
      </x:c>
      <x:c r="B8" t="str">
        <x:v>Jahreskosten</x:v>
      </x:c>
      <x:c r="C8" t="str">
        <x:v>Unregelmäßige Kosten erfassen</x:v>
      </x:c>
      <x:c r="D8" t="str">
        <x:v>Verhindert überraschende Jahreszahlungen</x:v>
      </x:c>
      <x:c r="E8" t="str">
        <x:v>Hoch</x:v>
      </x:c>
      <x:c r="F8" s="84" t="str">
        <x:v>Offen</x:v>
      </x:c>
    </x:row>
    <x:row r="9">
      <x:c r="A9" t="n">
        <x:v>5</x:v>
      </x:c>
      <x:c r="B9" t="str">
        <x:v>Rücklagen</x:v>
      </x:c>
      <x:c r="C9" t="str">
        <x:v>Rücklagenziele definieren</x:v>
      </x:c>
      <x:c r="D9" t="str">
        <x:v>Planbare Ausgaben absichern</x:v>
      </x:c>
      <x:c r="E9" t="str">
        <x:v>Hoch</x:v>
      </x:c>
      <x:c r="F9" s="84" t="str">
        <x:v>Offen</x:v>
      </x:c>
    </x:row>
    <x:row r="10">
      <x:c r="A10" t="n">
        <x:v>6</x:v>
      </x:c>
      <x:c r="B10" t="str">
        <x:v>Sparziele</x:v>
      </x:c>
      <x:c r="C10" t="str">
        <x:v>Sparziele und Zieltermine eintragen</x:v>
      </x:c>
      <x:c r="D10" t="str">
        <x:v>Fortschritt sichtbar machen</x:v>
      </x:c>
      <x:c r="E10" t="str">
        <x:v>Mittel</x:v>
      </x:c>
      <x:c r="F10" s="84" t="str">
        <x:v>Offen</x:v>
      </x:c>
    </x:row>
    <x:row r="11">
      <x:c r="A11" t="n">
        <x:v>7</x:v>
      </x:c>
      <x:c r="B11" t="str">
        <x:v>Schulden</x:v>
      </x:c>
      <x:c r="C11" t="str">
        <x:v>Kredite und offene Verbindlichkeiten eintragen</x:v>
      </x:c>
      <x:c r="D11" t="str">
        <x:v>Gesamtbelastung erkennen</x:v>
      </x:c>
      <x:c r="E11" t="str">
        <x:v>Mittel</x:v>
      </x:c>
      <x:c r="F11" s="84" t="str">
        <x:v>Offen</x:v>
      </x:c>
    </x:row>
    <x:row r="12">
      <x:c r="A12" t="n">
        <x:v>8</x:v>
      </x:c>
      <x:c r="B12" t="str">
        <x:v>Vermögen</x:v>
      </x:c>
      <x:c r="C12" t="str">
        <x:v>Konten und Vermögenswerte eintragen</x:v>
      </x:c>
      <x:c r="D12" t="str">
        <x:v>Nettovermögen ermitteln</x:v>
      </x:c>
      <x:c r="E12" t="str">
        <x:v>Mittel</x:v>
      </x:c>
      <x:c r="F12" s="84" t="str">
        <x:v>Offen</x:v>
      </x:c>
    </x:row>
    <x:row r="13">
      <x:c r="A13" t="n">
        <x:v>9</x:v>
      </x:c>
      <x:c r="B13" t="str">
        <x:v>Monatsbudget</x:v>
      </x:c>
      <x:c r="C13" t="str">
        <x:v>Budget je Kategorie festlegen</x:v>
      </x:c>
      <x:c r="D13" t="str">
        <x:v>Soll/Ist-Vergleich ermöglichen</x:v>
      </x:c>
      <x:c r="E13" t="str">
        <x:v>Hoch</x:v>
      </x:c>
      <x:c r="F13" s="84" t="str">
        <x:v>Offen</x:v>
      </x:c>
    </x:row>
    <x:row r="14">
      <x:c r="A14" t="n">
        <x:v>10</x:v>
      </x:c>
      <x:c r="B14" t="str">
        <x:v>Buchungen</x:v>
      </x:c>
      <x:c r="C14" t="str">
        <x:v>Laufende Einnahmen und Ausgaben erfassen</x:v>
      </x:c>
      <x:c r="D14" t="str">
        <x:v>Speist die Auswertungen</x:v>
      </x:c>
      <x:c r="E14" t="str">
        <x:v>Hoch</x:v>
      </x:c>
      <x:c r="F14" s="84" t="str">
        <x:v>Offen</x:v>
      </x:c>
    </x:row>
    <x:row r="16">
      <x:c r="A16" s="82" t="str">
        <x:v>Einrichtung</x:v>
      </x:c>
      <x:c r="B16" s="82" t="str">
        <x:v>Wert</x:v>
      </x:c>
    </x:row>
    <x:row r="17">
      <x:c r="A17" t="str">
        <x:v>Erledigte Schritte</x:v>
      </x:c>
      <x:c r="B17" t="n">
        <x:f>COUNTIF(F5:F14,"Erledigt")</x:f>
        <x:v>0</x:v>
      </x:c>
    </x:row>
    <x:row r="18">
      <x:c r="A18" t="str">
        <x:v>Fortschritt</x:v>
      </x:c>
      <x:c r="B18" s="85" t="n">
        <x:f>B17/10</x:f>
        <x:v>0</x:v>
      </x:c>
    </x:row>
  </x:sheetData>
  <x:mergeCells>
    <x:mergeCell ref="A1:F1"/>
    <x:mergeCell ref="A2:F2"/>
  </x:mergeCells>
  <x:pageMargins left="0.7" right="0.7" top="0.75" bottom="0.75" header="0.3" footer="0.3"/>
</x:worksheet>
</file>

<file path=xl/worksheets/sheet18.xml><?xml version="1.0" encoding="utf-8"?>
<x:worksheet xmlns:x="http://schemas.openxmlformats.org/spreadsheetml/2006/main">
  <x:sheetFormatPr defaultRowHeight="15"/>
  <x:cols>
    <x:col min="1" max="1" width="28" hidden="0" customWidth="1"/>
    <x:col min="2" max="2" width="18" hidden="0" customWidth="1"/>
    <x:col min="3" max="3" width="14" hidden="0" customWidth="1"/>
    <x:col min="4" max="4" width="44" hidden="0" customWidth="1"/>
  </x:cols>
  <x:sheetData>
    <x:row r="1" ht="28" customHeight="1">
      <x:c r="A1" s="74" t="str">
        <x:v>Notgroschen-Analyse</x:v>
      </x:c>
      <x:c r="B1" s="74"/>
      <x:c r="C1" s="74"/>
      <x:c r="D1" s="74"/>
      <x:c r="E1" s="74"/>
      <x:c r="F1" s="74"/>
    </x:row>
    <x:row r="2" ht="24" customHeight="1">
      <x:c r="A2" s="77" t="str">
        <x:v>Orientierungswerte auf Basis der erfassten Fix- und Jahreskosten. Der passende Notgroschen ist individuell.</x:v>
      </x:c>
      <x:c r="B2" s="77"/>
      <x:c r="C2" s="77"/>
      <x:c r="D2" s="77"/>
      <x:c r="E2" s="77"/>
      <x:c r="F2" s="77"/>
    </x:row>
    <x:row r="4">
      <x:c r="A4" s="82" t="str">
        <x:v>Kennzahl</x:v>
      </x:c>
      <x:c r="B4" s="82" t="str">
        <x:v>Wert</x:v>
      </x:c>
      <x:c r="C4" s="82" t="str">
        <x:v>Einheit</x:v>
      </x:c>
      <x:c r="D4" s="82" t="str">
        <x:v>Erklärung</x:v>
      </x:c>
    </x:row>
    <x:row r="5">
      <x:c r="A5" t="str">
        <x:v>Notwendige Monatskosten</x:v>
      </x:c>
      <x:c r="B5" s="86" t="n">
        <x:f>SUM(Fixkosten!E5:E200)+SUM(Jahreskosten!E5:E200)</x:f>
        <x:v>1524.99</x:v>
      </x:c>
      <x:c r="C5" t="str">
        <x:v>€</x:v>
      </x:c>
      <x:c r="D5" t="str">
        <x:v>Fixkosten plus monatliche Rücklage für Jahreskosten</x:v>
      </x:c>
    </x:row>
    <x:row r="6">
      <x:c r="A6" t="str">
        <x:v>Aktueller Notgroschen</x:v>
      </x:c>
      <x:c r="B6" s="87" t="n">
        <x:v>3500</x:v>
      </x:c>
      <x:c r="C6" t="str">
        <x:v>€</x:v>
      </x:c>
      <x:c r="D6" t="str">
        <x:v>Hier den aktuell verfügbaren Notgroschen eintragen</x:v>
      </x:c>
    </x:row>
    <x:row r="7">
      <x:c r="A7" t="str">
        <x:v>Ziel 2 Monate</x:v>
      </x:c>
      <x:c r="B7" s="86" t="n">
        <x:f>B5*2</x:f>
        <x:v>3049.98</x:v>
      </x:c>
      <x:c r="C7" t="str">
        <x:v>€</x:v>
      </x:c>
      <x:c r="D7" t="str">
        <x:v>2 × notwendige Monatskosten</x:v>
      </x:c>
    </x:row>
    <x:row r="8">
      <x:c r="A8" t="str">
        <x:v>Ziel 3 Monate</x:v>
      </x:c>
      <x:c r="B8" s="86" t="n">
        <x:f>B5*3</x:f>
        <x:v>4574.97</x:v>
      </x:c>
      <x:c r="C8" t="str">
        <x:v>€</x:v>
      </x:c>
      <x:c r="D8" t="str">
        <x:v>3 × notwendige Monatskosten</x:v>
      </x:c>
    </x:row>
    <x:row r="9">
      <x:c r="A9" t="str">
        <x:v>Ziel 6 Monate</x:v>
      </x:c>
      <x:c r="B9" s="86" t="n">
        <x:f>B5*6</x:f>
        <x:v>9149.94</x:v>
      </x:c>
      <x:c r="C9" t="str">
        <x:v>€</x:v>
      </x:c>
      <x:c r="D9" t="str">
        <x:v>6 × notwendige Monatskosten</x:v>
      </x:c>
    </x:row>
    <x:row r="10">
      <x:c r="A10" t="str">
        <x:v>Aktuelle Deckung</x:v>
      </x:c>
      <x:c r="B10" s="88" t="n">
        <x:f>IFERROR(B6/B5,0)</x:f>
        <x:v>2.2950970170296197</x:v>
      </x:c>
      <x:c r="C10" t="str">
        <x:v>Monate</x:v>
      </x:c>
      <x:c r="D10" t="str">
        <x:v>Wie viele Monatskosten aktuell abgedeckt sind</x:v>
      </x:c>
    </x:row>
    <x:row r="11">
      <x:c r="A11" t="str">
        <x:v>Fehlbetrag bis 3 Monate</x:v>
      </x:c>
      <x:c r="B11" s="86" t="n">
        <x:f>MAX(B8-B6,0)</x:f>
        <x:v>1074.9700000000003</x:v>
      </x:c>
      <x:c r="C11" t="str">
        <x:v>€</x:v>
      </x:c>
      <x:c r="D11" t="str">
        <x:v>Noch fehlender Betrag bis zum 3-Monats-Ziel</x:v>
      </x:c>
    </x:row>
    <x:row r="12">
      <x:c r="A12" t="str">
        <x:v>Geplante Sparrate</x:v>
      </x:c>
      <x:c r="B12" s="87" t="n">
        <x:v>250</x:v>
      </x:c>
      <x:c r="C12" t="str">
        <x:v>€/Monat</x:v>
      </x:c>
      <x:c r="D12" t="str">
        <x:v>Frei wählbare monatliche Sparrate</x:v>
      </x:c>
    </x:row>
    <x:row r="14">
      <x:c r="A14" s="82" t="str">
        <x:v>Ziel</x:v>
      </x:c>
      <x:c r="B14" s="82" t="str">
        <x:v>Erreicht</x:v>
      </x:c>
      <x:c r="C14" s="82" t="str">
        <x:v>Fehlt</x:v>
      </x:c>
      <x:c r="D14" s="82" t="str">
        <x:v>Status</x:v>
      </x:c>
    </x:row>
    <x:row r="15">
      <x:c r="A15" t="str">
        <x:v>2 Monate</x:v>
      </x:c>
      <x:c r="B15" s="85" t="n">
        <x:f>IFERROR(B6/B7,0)</x:f>
        <x:v>1.1475485085148098</x:v>
      </x:c>
      <x:c r="C15" s="86" t="n">
        <x:f>MAX(B7-B6,0)</x:f>
        <x:v>0</x:v>
      </x:c>
      <x:c r="D15" t="str">
        <x:f>IF(B15&gt;=1,"Erreicht",IF(B15&gt;=0.5,"Im Aufbau","Aufbauen"))</x:f>
        <x:v>Erreicht</x:v>
      </x:c>
    </x:row>
    <x:row r="16">
      <x:c r="A16" t="str">
        <x:v>3 Monate</x:v>
      </x:c>
      <x:c r="B16" s="85" t="n">
        <x:f>IFERROR(B6/B8,0)</x:f>
        <x:v>0.7650323390098732</x:v>
      </x:c>
      <x:c r="C16" s="86" t="n">
        <x:f>MAX(B8-B6,0)</x:f>
        <x:v>1074.9700000000003</x:v>
      </x:c>
      <x:c r="D16" t="str">
        <x:f>IF(B16&gt;=1,"Erreicht",IF(B16&gt;=0.5,"Im Aufbau","Aufbauen"))</x:f>
        <x:v>Im Aufbau</x:v>
      </x:c>
    </x:row>
    <x:row r="17">
      <x:c r="A17" t="str">
        <x:v>6 Monate</x:v>
      </x:c>
      <x:c r="B17" s="85" t="n">
        <x:f>IFERROR(B6/B9,0)</x:f>
        <x:v>0.3825161695049366</x:v>
      </x:c>
      <x:c r="C17" s="86" t="n">
        <x:f>MAX(B9-B6,0)</x:f>
        <x:v>5649.9400000000005</x:v>
      </x:c>
      <x:c r="D17" t="str">
        <x:f>IF(B17&gt;=1,"Erreicht",IF(B17&gt;=0.5,"Im Aufbau","Aufbauen"))</x:f>
        <x:v>Aufbauen</x:v>
      </x:c>
    </x:row>
  </x:sheetData>
  <x:mergeCells>
    <x:mergeCell ref="A1:F1"/>
    <x:mergeCell ref="A2:F2"/>
  </x:mergeCells>
  <x:pageMargins left="0.7" right="0.7" top="0.75" bottom="0.75" header="0.3" footer="0.3"/>
</x:worksheet>
</file>

<file path=xl/worksheets/sheet19.xml><?xml version="1.0" encoding="utf-8"?>
<x:worksheet xmlns:x="http://schemas.openxmlformats.org/spreadsheetml/2006/main">
  <x:sheetFormatPr defaultRowHeight="15"/>
  <x:cols>
    <x:col min="1" max="1" width="24" hidden="0" customWidth="1"/>
    <x:col min="2" max="2" width="15" hidden="0" customWidth="1"/>
    <x:col min="3" max="3" width="15" hidden="0" customWidth="1"/>
    <x:col min="4" max="4" width="15" hidden="0" customWidth="1"/>
    <x:col min="5" max="5" width="16" hidden="0" customWidth="1"/>
    <x:col min="6" max="6" width="15" hidden="0" customWidth="1"/>
    <x:col min="7" max="7" width="16" hidden="0" customWidth="1"/>
  </x:cols>
  <x:sheetData>
    <x:row r="1" ht="28" customHeight="1">
      <x:c r="A1" s="74" t="str">
        <x:v>Rücklagen-Analyse</x:v>
      </x:c>
      <x:c r="B1" s="74"/>
      <x:c r="C1" s="74"/>
      <x:c r="D1" s="74"/>
      <x:c r="E1" s="74"/>
      <x:c r="F1" s="74"/>
      <x:c r="G1" s="74"/>
    </x:row>
    <x:row r="2" ht="24" customHeight="1">
      <x:c r="A2" s="77" t="str">
        <x:v>Automatische Übersicht der im Blatt Rücklagen erfassten Ziele.</x:v>
      </x:c>
      <x:c r="B2" s="77"/>
      <x:c r="C2" s="77"/>
      <x:c r="D2" s="77"/>
      <x:c r="E2" s="77"/>
      <x:c r="F2" s="77"/>
      <x:c r="G2" s="77"/>
    </x:row>
    <x:row r="4">
      <x:c r="A4" s="82" t="str">
        <x:v>Zweck</x:v>
      </x:c>
      <x:c r="B4" s="82" t="str">
        <x:v>Zielbetrag</x:v>
      </x:c>
      <x:c r="C4" s="82" t="str">
        <x:v>Aktuell</x:v>
      </x:c>
      <x:c r="D4" s="82" t="str">
        <x:v>Restbetrag</x:v>
      </x:c>
      <x:c r="E4" s="82" t="str">
        <x:v>Zielerreichung</x:v>
      </x:c>
      <x:c r="F4" s="82" t="str">
        <x:v>Zieltermin</x:v>
      </x:c>
      <x:c r="G4" s="82" t="str">
        <x:v>Status</x:v>
      </x:c>
    </x:row>
    <x:row r="5">
      <x:c r="A5" t="str">
        <x:f>'Rücklagen'!A5</x:f>
        <x:v>Notgroschen</x:v>
      </x:c>
      <x:c r="B5" s="86" t="n">
        <x:f>'Rücklagen'!B5</x:f>
        <x:v>9000</x:v>
      </x:c>
      <x:c r="C5" s="86" t="n">
        <x:f>'Rücklagen'!C5</x:f>
        <x:v>3500</x:v>
      </x:c>
      <x:c r="D5" s="86" t="n">
        <x:f>IF(A5="","",MAX(B5-C5,0))</x:f>
        <x:v>5500</x:v>
      </x:c>
      <x:c r="E5" s="85" t="n">
        <x:f>IF(A5="","",IFERROR(C5/B5,0))</x:f>
        <x:v>0.3888888888888889</x:v>
      </x:c>
      <x:c r="F5" s="89" t="n">
        <x:f>'Rücklagen'!D5</x:f>
        <x:v>46631</x:v>
      </x:c>
      <x:c r="G5" t="str">
        <x:f>IF(A5="","",IF(E5&gt;=1,"Erreicht",IF(E5&gt;=0.5,"Im Aufbau","Aufbauen")))</x:f>
        <x:v>Aufbauen</x:v>
      </x:c>
    </x:row>
    <x:row r="6">
      <x:c r="A6" t="str">
        <x:f>'Rücklagen'!A6</x:f>
        <x:v>Auto Reparaturen</x:v>
      </x:c>
      <x:c r="B6" s="86" t="n">
        <x:f>'Rücklagen'!B6</x:f>
        <x:v>1500</x:v>
      </x:c>
      <x:c r="C6" s="86" t="n">
        <x:f>'Rücklagen'!C6</x:f>
        <x:v>600</x:v>
      </x:c>
      <x:c r="D6" s="86" t="n">
        <x:f>IF(A6="","",MAX(B6-C6,0))</x:f>
        <x:v>900</x:v>
      </x:c>
      <x:c r="E6" s="85" t="n">
        <x:f>IF(A6="","",IFERROR(C6/B6,0))</x:f>
        <x:v>0.4</x:v>
      </x:c>
      <x:c r="F6" s="89" t="n">
        <x:f>'Rücklagen'!D6</x:f>
        <x:v>46447</x:v>
      </x:c>
      <x:c r="G6" t="str">
        <x:f>IF(A6="","",IF(E6&gt;=1,"Erreicht",IF(E6&gt;=0.5,"Im Aufbau","Aufbauen")))</x:f>
        <x:v>Aufbauen</x:v>
      </x:c>
    </x:row>
    <x:row r="7">
      <x:c r="A7" t="str">
        <x:f>'Rücklagen'!A7</x:f>
        <x:v>Urlaub</x:v>
      </x:c>
      <x:c r="B7" s="86" t="n">
        <x:f>'Rücklagen'!B7</x:f>
        <x:v>2500</x:v>
      </x:c>
      <x:c r="C7" s="86" t="n">
        <x:f>'Rücklagen'!C7</x:f>
        <x:v>1200</x:v>
      </x:c>
      <x:c r="D7" s="86" t="n">
        <x:f>IF(A7="","",MAX(B7-C7,0))</x:f>
        <x:v>1300</x:v>
      </x:c>
      <x:c r="E7" s="85" t="n">
        <x:f>IF(A7="","",IFERROR(C7/B7,0))</x:f>
        <x:v>0.48</x:v>
      </x:c>
      <x:c r="F7" s="89" t="n">
        <x:f>'Rücklagen'!D7</x:f>
        <x:v>46539</x:v>
      </x:c>
      <x:c r="G7" t="str">
        <x:f>IF(A7="","",IF(E7&gt;=1,"Erreicht",IF(E7&gt;=0.5,"Im Aufbau","Aufbauen")))</x:f>
        <x:v>Aufbauen</x:v>
      </x:c>
    </x:row>
    <x:row r="8">
      <x:c r="A8" t="str">
        <x:f>'Rücklagen'!A8</x:f>
        <x:v>Technik Ersatz</x:v>
      </x:c>
      <x:c r="B8" s="86" t="n">
        <x:f>'Rücklagen'!B8</x:f>
        <x:v>1200</x:v>
      </x:c>
      <x:c r="C8" s="86" t="n">
        <x:f>'Rücklagen'!C8</x:f>
        <x:v>300</x:v>
      </x:c>
      <x:c r="D8" s="86" t="n">
        <x:f>IF(A8="","",MAX(B8-C8,0))</x:f>
        <x:v>900</x:v>
      </x:c>
      <x:c r="E8" s="85" t="n">
        <x:f>IF(A8="","",IFERROR(C8/B8,0))</x:f>
        <x:v>0.25</x:v>
      </x:c>
      <x:c r="F8" s="89" t="n">
        <x:f>'Rücklagen'!D8</x:f>
        <x:v>46722</x:v>
      </x:c>
      <x:c r="G8" t="str">
        <x:f>IF(A8="","",IF(E8&gt;=1,"Erreicht",IF(E8&gt;=0.5,"Im Aufbau","Aufbauen")))</x:f>
        <x:v>Aufbauen</x:v>
      </x:c>
    </x:row>
    <x:row r="9">
      <x:c r="A9" t="str">
        <x:f>'Rücklagen'!A9</x:f>
        <x:v>Wohnung</x:v>
      </x:c>
      <x:c r="B9" s="86" t="n">
        <x:f>'Rücklagen'!B9</x:f>
        <x:v>2000</x:v>
      </x:c>
      <x:c r="C9" s="86" t="n">
        <x:f>'Rücklagen'!C9</x:f>
        <x:v>450</x:v>
      </x:c>
      <x:c r="D9" s="86" t="n">
        <x:f>IF(A9="","",MAX(B9-C9,0))</x:f>
        <x:v>1550</x:v>
      </x:c>
      <x:c r="E9" s="85" t="n">
        <x:f>IF(A9="","",IFERROR(C9/B9,0))</x:f>
        <x:v>0.225</x:v>
      </x:c>
      <x:c r="F9" s="89" t="n">
        <x:f>'Rücklagen'!D9</x:f>
        <x:v>46631</x:v>
      </x:c>
      <x:c r="G9" t="str">
        <x:f>IF(A9="","",IF(E9&gt;=1,"Erreicht",IF(E9&gt;=0.5,"Im Aufbau","Aufbauen")))</x:f>
        <x:v>Aufbauen</x:v>
      </x:c>
    </x:row>
    <x:row r="10">
      <x:c r="A10" t="n">
        <x:f>'Rücklagen'!A10</x:f>
        <x:v>0</x:v>
      </x:c>
      <x:c r="B10" s="86" t="n">
        <x:f>'Rücklagen'!B10</x:f>
        <x:v>0</x:v>
      </x:c>
      <x:c r="C10" s="86" t="n">
        <x:f>'Rücklagen'!C10</x:f>
        <x:v>0</x:v>
      </x:c>
      <x:c r="D10" s="86" t="str">
        <x:f>IF(A10="","",MAX(B10-C10,0))</x:f>
      </x:c>
      <x:c r="E10" s="85" t="str">
        <x:f>IF(A10="","",IFERROR(C10/B10,0))</x:f>
      </x:c>
      <x:c r="F10" s="89" t="n">
        <x:f>'Rücklagen'!D10</x:f>
        <x:v>0</x:v>
      </x:c>
      <x:c r="G10" t="str">
        <x:f>IF(A10="","",IF(E10&gt;=1,"Erreicht",IF(E10&gt;=0.5,"Im Aufbau","Aufbauen")))</x:f>
      </x:c>
    </x:row>
    <x:row r="11">
      <x:c r="A11" t="n">
        <x:f>'Rücklagen'!A11</x:f>
        <x:v>0</x:v>
      </x:c>
      <x:c r="B11" s="86" t="n">
        <x:f>'Rücklagen'!B11</x:f>
        <x:v>0</x:v>
      </x:c>
      <x:c r="C11" s="86" t="n">
        <x:f>'Rücklagen'!C11</x:f>
        <x:v>0</x:v>
      </x:c>
      <x:c r="D11" s="86" t="str">
        <x:f>IF(A11="","",MAX(B11-C11,0))</x:f>
      </x:c>
      <x:c r="E11" s="85" t="str">
        <x:f>IF(A11="","",IFERROR(C11/B11,0))</x:f>
      </x:c>
      <x:c r="F11" s="89" t="n">
        <x:f>'Rücklagen'!D11</x:f>
        <x:v>0</x:v>
      </x:c>
      <x:c r="G11" t="str">
        <x:f>IF(A11="","",IF(E11&gt;=1,"Erreicht",IF(E11&gt;=0.5,"Im Aufbau","Aufbauen")))</x:f>
      </x:c>
    </x:row>
    <x:row r="12">
      <x:c r="A12" t="n">
        <x:f>'Rücklagen'!A12</x:f>
        <x:v>0</x:v>
      </x:c>
      <x:c r="B12" s="86" t="n">
        <x:f>'Rücklagen'!B12</x:f>
        <x:v>0</x:v>
      </x:c>
      <x:c r="C12" s="86" t="n">
        <x:f>'Rücklagen'!C12</x:f>
        <x:v>0</x:v>
      </x:c>
      <x:c r="D12" s="86" t="str">
        <x:f>IF(A12="","",MAX(B12-C12,0))</x:f>
      </x:c>
      <x:c r="E12" s="85" t="str">
        <x:f>IF(A12="","",IFERROR(C12/B12,0))</x:f>
      </x:c>
      <x:c r="F12" s="89" t="n">
        <x:f>'Rücklagen'!D12</x:f>
        <x:v>0</x:v>
      </x:c>
      <x:c r="G12" t="str">
        <x:f>IF(A12="","",IF(E12&gt;=1,"Erreicht",IF(E12&gt;=0.5,"Im Aufbau","Aufbauen")))</x:f>
      </x:c>
    </x:row>
    <x:row r="13">
      <x:c r="A13" t="n">
        <x:f>'Rücklagen'!A13</x:f>
        <x:v>0</x:v>
      </x:c>
      <x:c r="B13" s="86" t="n">
        <x:f>'Rücklagen'!B13</x:f>
        <x:v>0</x:v>
      </x:c>
      <x:c r="C13" s="86" t="n">
        <x:f>'Rücklagen'!C13</x:f>
        <x:v>0</x:v>
      </x:c>
      <x:c r="D13" s="86" t="str">
        <x:f>IF(A13="","",MAX(B13-C13,0))</x:f>
      </x:c>
      <x:c r="E13" s="85" t="str">
        <x:f>IF(A13="","",IFERROR(C13/B13,0))</x:f>
      </x:c>
      <x:c r="F13" s="89" t="n">
        <x:f>'Rücklagen'!D13</x:f>
        <x:v>0</x:v>
      </x:c>
      <x:c r="G13" t="str">
        <x:f>IF(A13="","",IF(E13&gt;=1,"Erreicht",IF(E13&gt;=0.5,"Im Aufbau","Aufbauen")))</x:f>
      </x:c>
    </x:row>
    <x:row r="14">
      <x:c r="A14" t="n">
        <x:f>'Rücklagen'!A14</x:f>
        <x:v>0</x:v>
      </x:c>
      <x:c r="B14" s="86" t="n">
        <x:f>'Rücklagen'!B14</x:f>
        <x:v>0</x:v>
      </x:c>
      <x:c r="C14" s="86" t="n">
        <x:f>'Rücklagen'!C14</x:f>
        <x:v>0</x:v>
      </x:c>
      <x:c r="D14" s="86" t="str">
        <x:f>IF(A14="","",MAX(B14-C14,0))</x:f>
      </x:c>
      <x:c r="E14" s="85" t="str">
        <x:f>IF(A14="","",IFERROR(C14/B14,0))</x:f>
      </x:c>
      <x:c r="F14" s="89" t="n">
        <x:f>'Rücklagen'!D14</x:f>
        <x:v>0</x:v>
      </x:c>
      <x:c r="G14" t="str">
        <x:f>IF(A14="","",IF(E14&gt;=1,"Erreicht",IF(E14&gt;=0.5,"Im Aufbau","Aufbauen")))</x:f>
      </x:c>
    </x:row>
    <x:row r="15">
      <x:c r="A15" t="n">
        <x:f>'Rücklagen'!A15</x:f>
        <x:v>0</x:v>
      </x:c>
      <x:c r="B15" s="86" t="n">
        <x:f>'Rücklagen'!B15</x:f>
        <x:v>0</x:v>
      </x:c>
      <x:c r="C15" s="86" t="n">
        <x:f>'Rücklagen'!C15</x:f>
        <x:v>0</x:v>
      </x:c>
      <x:c r="D15" s="86" t="str">
        <x:f>IF(A15="","",MAX(B15-C15,0))</x:f>
      </x:c>
      <x:c r="E15" s="85" t="str">
        <x:f>IF(A15="","",IFERROR(C15/B15,0))</x:f>
      </x:c>
      <x:c r="F15" s="89" t="n">
        <x:f>'Rücklagen'!D15</x:f>
        <x:v>0</x:v>
      </x:c>
      <x:c r="G15" t="str">
        <x:f>IF(A15="","",IF(E15&gt;=1,"Erreicht",IF(E15&gt;=0.5,"Im Aufbau","Aufbauen")))</x:f>
      </x:c>
    </x:row>
    <x:row r="16">
      <x:c r="A16" t="n">
        <x:f>'Rücklagen'!A16</x:f>
        <x:v>0</x:v>
      </x:c>
      <x:c r="B16" s="86" t="n">
        <x:f>'Rücklagen'!B16</x:f>
        <x:v>0</x:v>
      </x:c>
      <x:c r="C16" s="86" t="n">
        <x:f>'Rücklagen'!C16</x:f>
        <x:v>0</x:v>
      </x:c>
      <x:c r="D16" s="86" t="str">
        <x:f>IF(A16="","",MAX(B16-C16,0))</x:f>
      </x:c>
      <x:c r="E16" s="85" t="str">
        <x:f>IF(A16="","",IFERROR(C16/B16,0))</x:f>
      </x:c>
      <x:c r="F16" s="89" t="n">
        <x:f>'Rücklagen'!D16</x:f>
        <x:v>0</x:v>
      </x:c>
      <x:c r="G16" t="str">
        <x:f>IF(A16="","",IF(E16&gt;=1,"Erreicht",IF(E16&gt;=0.5,"Im Aufbau","Aufbauen")))</x:f>
      </x:c>
    </x:row>
    <x:row r="17">
      <x:c r="A17" t="n">
        <x:f>'Rücklagen'!A17</x:f>
        <x:v>0</x:v>
      </x:c>
      <x:c r="B17" s="86" t="n">
        <x:f>'Rücklagen'!B17</x:f>
        <x:v>0</x:v>
      </x:c>
      <x:c r="C17" s="86" t="n">
        <x:f>'Rücklagen'!C17</x:f>
        <x:v>0</x:v>
      </x:c>
      <x:c r="D17" s="86" t="str">
        <x:f>IF(A17="","",MAX(B17-C17,0))</x:f>
      </x:c>
      <x:c r="E17" s="85" t="str">
        <x:f>IF(A17="","",IFERROR(C17/B17,0))</x:f>
      </x:c>
      <x:c r="F17" s="89" t="n">
        <x:f>'Rücklagen'!D17</x:f>
        <x:v>0</x:v>
      </x:c>
      <x:c r="G17" t="str">
        <x:f>IF(A17="","",IF(E17&gt;=1,"Erreicht",IF(E17&gt;=0.5,"Im Aufbau","Aufbauen")))</x:f>
      </x:c>
    </x:row>
    <x:row r="18">
      <x:c r="A18" t="n">
        <x:f>'Rücklagen'!A18</x:f>
        <x:v>0</x:v>
      </x:c>
      <x:c r="B18" s="86" t="n">
        <x:f>'Rücklagen'!B18</x:f>
        <x:v>0</x:v>
      </x:c>
      <x:c r="C18" s="86" t="n">
        <x:f>'Rücklagen'!C18</x:f>
        <x:v>0</x:v>
      </x:c>
      <x:c r="D18" s="86" t="str">
        <x:f>IF(A18="","",MAX(B18-C18,0))</x:f>
      </x:c>
      <x:c r="E18" s="85" t="str">
        <x:f>IF(A18="","",IFERROR(C18/B18,0))</x:f>
      </x:c>
      <x:c r="F18" s="89" t="n">
        <x:f>'Rücklagen'!D18</x:f>
        <x:v>0</x:v>
      </x:c>
      <x:c r="G18" t="str">
        <x:f>IF(A18="","",IF(E18&gt;=1,"Erreicht",IF(E18&gt;=0.5,"Im Aufbau","Aufbauen")))</x:f>
      </x:c>
    </x:row>
    <x:row r="19">
      <x:c r="A19" t="n">
        <x:f>'Rücklagen'!A19</x:f>
        <x:v>0</x:v>
      </x:c>
      <x:c r="B19" s="86" t="n">
        <x:f>'Rücklagen'!B19</x:f>
        <x:v>0</x:v>
      </x:c>
      <x:c r="C19" s="86" t="n">
        <x:f>'Rücklagen'!C19</x:f>
        <x:v>0</x:v>
      </x:c>
      <x:c r="D19" s="86" t="str">
        <x:f>IF(A19="","",MAX(B19-C19,0))</x:f>
      </x:c>
      <x:c r="E19" s="85" t="str">
        <x:f>IF(A19="","",IFERROR(C19/B19,0))</x:f>
      </x:c>
      <x:c r="F19" s="89" t="n">
        <x:f>'Rücklagen'!D19</x:f>
        <x:v>0</x:v>
      </x:c>
      <x:c r="G19" t="str">
        <x:f>IF(A19="","",IF(E19&gt;=1,"Erreicht",IF(E19&gt;=0.5,"Im Aufbau","Aufbauen")))</x:f>
      </x:c>
    </x:row>
    <x:row r="20">
      <x:c r="A20" t="n">
        <x:f>'Rücklagen'!A20</x:f>
        <x:v>0</x:v>
      </x:c>
      <x:c r="B20" s="86" t="n">
        <x:f>'Rücklagen'!B20</x:f>
        <x:v>0</x:v>
      </x:c>
      <x:c r="C20" s="86" t="n">
        <x:f>'Rücklagen'!C20</x:f>
        <x:v>0</x:v>
      </x:c>
      <x:c r="D20" s="86" t="str">
        <x:f>IF(A20="","",MAX(B20-C20,0))</x:f>
      </x:c>
      <x:c r="E20" s="85" t="str">
        <x:f>IF(A20="","",IFERROR(C20/B20,0))</x:f>
      </x:c>
      <x:c r="F20" s="89" t="n">
        <x:f>'Rücklagen'!D20</x:f>
        <x:v>0</x:v>
      </x:c>
      <x:c r="G20" t="str">
        <x:f>IF(A20="","",IF(E20&gt;=1,"Erreicht",IF(E20&gt;=0.5,"Im Aufbau","Aufbauen")))</x:f>
      </x:c>
    </x:row>
    <x:row r="21">
      <x:c r="A21" t="n">
        <x:f>'Rücklagen'!A21</x:f>
        <x:v>0</x:v>
      </x:c>
      <x:c r="B21" s="86" t="n">
        <x:f>'Rücklagen'!B21</x:f>
        <x:v>0</x:v>
      </x:c>
      <x:c r="C21" s="86" t="n">
        <x:f>'Rücklagen'!C21</x:f>
        <x:v>0</x:v>
      </x:c>
      <x:c r="D21" s="86" t="str">
        <x:f>IF(A21="","",MAX(B21-C21,0))</x:f>
      </x:c>
      <x:c r="E21" s="85" t="str">
        <x:f>IF(A21="","",IFERROR(C21/B21,0))</x:f>
      </x:c>
      <x:c r="F21" s="89" t="n">
        <x:f>'Rücklagen'!D21</x:f>
        <x:v>0</x:v>
      </x:c>
      <x:c r="G21" t="str">
        <x:f>IF(A21="","",IF(E21&gt;=1,"Erreicht",IF(E21&gt;=0.5,"Im Aufbau","Aufbauen")))</x:f>
      </x:c>
    </x:row>
    <x:row r="22">
      <x:c r="A22" t="n">
        <x:f>'Rücklagen'!A22</x:f>
        <x:v>0</x:v>
      </x:c>
      <x:c r="B22" s="86" t="n">
        <x:f>'Rücklagen'!B22</x:f>
        <x:v>0</x:v>
      </x:c>
      <x:c r="C22" s="86" t="n">
        <x:f>'Rücklagen'!C22</x:f>
        <x:v>0</x:v>
      </x:c>
      <x:c r="D22" s="86" t="str">
        <x:f>IF(A22="","",MAX(B22-C22,0))</x:f>
      </x:c>
      <x:c r="E22" s="85" t="str">
        <x:f>IF(A22="","",IFERROR(C22/B22,0))</x:f>
      </x:c>
      <x:c r="F22" s="89" t="n">
        <x:f>'Rücklagen'!D22</x:f>
        <x:v>0</x:v>
      </x:c>
      <x:c r="G22" t="str">
        <x:f>IF(A22="","",IF(E22&gt;=1,"Erreicht",IF(E22&gt;=0.5,"Im Aufbau","Aufbauen")))</x:f>
      </x:c>
    </x:row>
    <x:row r="23">
      <x:c r="A23" t="n">
        <x:f>'Rücklagen'!A23</x:f>
        <x:v>0</x:v>
      </x:c>
      <x:c r="B23" s="86" t="n">
        <x:f>'Rücklagen'!B23</x:f>
        <x:v>0</x:v>
      </x:c>
      <x:c r="C23" s="86" t="n">
        <x:f>'Rücklagen'!C23</x:f>
        <x:v>0</x:v>
      </x:c>
      <x:c r="D23" s="86" t="str">
        <x:f>IF(A23="","",MAX(B23-C23,0))</x:f>
      </x:c>
      <x:c r="E23" s="85" t="str">
        <x:f>IF(A23="","",IFERROR(C23/B23,0))</x:f>
      </x:c>
      <x:c r="F23" s="89" t="n">
        <x:f>'Rücklagen'!D23</x:f>
        <x:v>0</x:v>
      </x:c>
      <x:c r="G23" t="str">
        <x:f>IF(A23="","",IF(E23&gt;=1,"Erreicht",IF(E23&gt;=0.5,"Im Aufbau","Aufbauen")))</x:f>
      </x:c>
    </x:row>
    <x:row r="24">
      <x:c r="A24" t="n">
        <x:f>'Rücklagen'!A24</x:f>
        <x:v>0</x:v>
      </x:c>
      <x:c r="B24" s="86" t="n">
        <x:f>'Rücklagen'!B24</x:f>
        <x:v>0</x:v>
      </x:c>
      <x:c r="C24" s="86" t="n">
        <x:f>'Rücklagen'!C24</x:f>
        <x:v>0</x:v>
      </x:c>
      <x:c r="D24" s="86" t="str">
        <x:f>IF(A24="","",MAX(B24-C24,0))</x:f>
      </x:c>
      <x:c r="E24" s="85" t="str">
        <x:f>IF(A24="","",IFERROR(C24/B24,0))</x:f>
      </x:c>
      <x:c r="F24" s="89" t="n">
        <x:f>'Rücklagen'!D24</x:f>
        <x:v>0</x:v>
      </x:c>
      <x:c r="G24" t="str">
        <x:f>IF(A24="","",IF(E24&gt;=1,"Erreicht",IF(E24&gt;=0.5,"Im Aufbau","Aufbauen")))</x:f>
      </x:c>
    </x:row>
  </x:sheetData>
  <x:mergeCells>
    <x:mergeCell ref="A1:G1"/>
    <x:mergeCell ref="A2:G2"/>
  </x:mergeCells>
  <x:pageMargins left="0.7" right="0.7" top="0.75" bottom="0.75" header="0.3" footer="0.3"/>
</x:worksheet>
</file>

<file path=xl/worksheets/sheet20.xml><?xml version="1.0" encoding="utf-8"?>
<x:worksheet xmlns:x="http://schemas.openxmlformats.org/spreadsheetml/2006/main">
  <x:sheetFormatPr defaultRowHeight="15"/>
  <x:cols>
    <x:col min="1" max="1" width="22" hidden="0" customWidth="1"/>
    <x:col min="2" max="2" width="15" hidden="0" customWidth="1"/>
    <x:col min="3" max="3" width="13" hidden="0" customWidth="1"/>
    <x:col min="4" max="4" width="15" hidden="0" customWidth="1"/>
    <x:col min="5" max="5" width="13" hidden="0" customWidth="1"/>
    <x:col min="6" max="6" width="18" hidden="0" customWidth="1"/>
    <x:col min="7" max="7" width="18" hidden="0" customWidth="1"/>
    <x:col min="8" max="8" width="15" hidden="0" customWidth="1"/>
  </x:cols>
  <x:sheetData>
    <x:row r="1" ht="28" customHeight="1">
      <x:c r="A1" s="74" t="str">
        <x:v>Schulden-Analyse</x:v>
      </x:c>
      <x:c r="B1" s="74"/>
      <x:c r="C1" s="74"/>
      <x:c r="D1" s="74"/>
      <x:c r="E1" s="74"/>
      <x:c r="F1" s="74"/>
      <x:c r="G1" s="74"/>
      <x:c r="H1" s="74"/>
    </x:row>
    <x:row r="2" ht="24" customHeight="1">
      <x:c r="A2" s="77" t="str">
        <x:v>Zinsbelastung und Priorisierung auf Basis des vorhandenen Schuldenblatts.</x:v>
      </x:c>
      <x:c r="B2" s="77"/>
      <x:c r="C2" s="77"/>
      <x:c r="D2" s="77"/>
      <x:c r="E2" s="77"/>
      <x:c r="F2" s="77"/>
      <x:c r="G2" s="77"/>
      <x:c r="H2" s="77"/>
    </x:row>
    <x:row r="4">
      <x:c r="A4" s="82" t="str">
        <x:v>Gläubiger</x:v>
      </x:c>
      <x:c r="B4" s="82" t="str">
        <x:v>Restschuld</x:v>
      </x:c>
      <x:c r="C4" s="82" t="str">
        <x:v>Zins p.a.</x:v>
      </x:c>
      <x:c r="D4" s="82" t="str">
        <x:v>Rate/Monat</x:v>
      </x:c>
      <x:c r="E4" s="82" t="str">
        <x:v>Zins/Monat</x:v>
      </x:c>
      <x:c r="F4" s="82" t="str">
        <x:v>Zinskosten/Monat</x:v>
      </x:c>
      <x:c r="G4" s="82" t="str">
        <x:v>Anteil Gesamtschuld</x:v>
      </x:c>
      <x:c r="H4" s="82" t="str">
        <x:v>Priorität</x:v>
      </x:c>
    </x:row>
    <x:row r="5">
      <x:c r="A5" t="str">
        <x:f>Schulden!A5</x:f>
        <x:v>Bank A</x:v>
      </x:c>
      <x:c r="B5" s="86" t="n">
        <x:f>Schulden!C5</x:f>
        <x:v>12000</x:v>
      </x:c>
      <x:c r="C5" s="90" t="n">
        <x:f>Schulden!D5</x:f>
        <x:v>0.069</x:v>
      </x:c>
      <x:c r="D5" s="86" t="n">
        <x:f>Schulden!E5</x:f>
        <x:v>320</x:v>
      </x:c>
      <x:c r="E5" s="86" t="n">
        <x:f>IF(A5="","",C5/12)</x:f>
        <x:v>0.005750000000000001</x:v>
      </x:c>
      <x:c r="F5" s="86" t="n">
        <x:f>IF(A5="","",B5*E5)</x:f>
        <x:v>69.00000000000001</x:v>
      </x:c>
      <x:c r="G5" s="44" t="n">
        <x:f>IF(A5="","",IFERROR(B5/SUM($B$5:$B$24),0))</x:f>
        <x:v>0.7317073170731707</x:v>
      </x:c>
      <x:c r="H5" t="str">
        <x:f>IF(A5="","",IF(C5&gt;=0.12,"Sehr hoch",IF(C5&gt;=0.07,"Hoch",IF(C5&gt;=0.03,"Mittel","Niedrig"))))</x:f>
        <x:v>Mittel</x:v>
      </x:c>
    </x:row>
    <x:row r="6">
      <x:c r="A6" t="str">
        <x:f>Schulden!A6</x:f>
        <x:v>Kreditkarte</x:v>
      </x:c>
      <x:c r="B6" s="86" t="n">
        <x:f>Schulden!C6</x:f>
        <x:v>2400</x:v>
      </x:c>
      <x:c r="C6" s="90" t="n">
        <x:f>Schulden!D6</x:f>
        <x:v>0.189</x:v>
      </x:c>
      <x:c r="D6" s="86" t="n">
        <x:f>Schulden!E6</x:f>
        <x:v>120</x:v>
      </x:c>
      <x:c r="E6" s="86" t="n">
        <x:f>IF(A6="","",C6/12)</x:f>
        <x:v>0.01575</x:v>
      </x:c>
      <x:c r="F6" s="86" t="n">
        <x:f>IF(A6="","",B6*E6)</x:f>
        <x:v>37.8</x:v>
      </x:c>
      <x:c r="G6" s="44" t="n">
        <x:f>IF(A6="","",IFERROR(B6/SUM($B$5:$B$24),0))</x:f>
        <x:v>0.14634146341463414</x:v>
      </x:c>
      <x:c r="H6" t="str">
        <x:f>IF(A6="","",IF(C6&gt;=0.12,"Sehr hoch",IF(C6&gt;=0.07,"Hoch",IF(C6&gt;=0.03,"Mittel","Niedrig"))))</x:f>
        <x:v>Sehr hoch</x:v>
      </x:c>
    </x:row>
    <x:row r="7">
      <x:c r="A7" t="str">
        <x:f>Schulden!A7</x:f>
        <x:v>Händler</x:v>
      </x:c>
      <x:c r="B7" s="86" t="n">
        <x:f>Schulden!C7</x:f>
        <x:v>900</x:v>
      </x:c>
      <x:c r="C7" s="90" t="n">
        <x:f>Schulden!D7</x:f>
        <x:v>0</x:v>
      </x:c>
      <x:c r="D7" s="86" t="n">
        <x:f>Schulden!E7</x:f>
        <x:v>75</x:v>
      </x:c>
      <x:c r="E7" s="86" t="n">
        <x:f>IF(A7="","",C7/12)</x:f>
        <x:v>0</x:v>
      </x:c>
      <x:c r="F7" s="86" t="n">
        <x:f>IF(A7="","",B7*E7)</x:f>
        <x:v>0</x:v>
      </x:c>
      <x:c r="G7" s="44" t="n">
        <x:f>IF(A7="","",IFERROR(B7/SUM($B$5:$B$24),0))</x:f>
        <x:v>0.054878048780487805</x:v>
      </x:c>
      <x:c r="H7" t="str">
        <x:f>IF(A7="","",IF(C7&gt;=0.12,"Sehr hoch",IF(C7&gt;=0.07,"Hoch",IF(C7&gt;=0.03,"Mittel","Niedrig"))))</x:f>
        <x:v>Niedrig</x:v>
      </x:c>
    </x:row>
    <x:row r="8">
      <x:c r="A8" t="str">
        <x:f>Schulden!A8</x:f>
        <x:v>Dispo</x:v>
      </x:c>
      <x:c r="B8" s="86" t="n">
        <x:f>Schulden!C8</x:f>
        <x:v>1100</x:v>
      </x:c>
      <x:c r="C8" s="90" t="n">
        <x:f>Schulden!D8</x:f>
        <x:v>0.129</x:v>
      </x:c>
      <x:c r="D8" s="86" t="n">
        <x:f>Schulden!E8</x:f>
        <x:v>100</x:v>
      </x:c>
      <x:c r="E8" s="86" t="n">
        <x:f>IF(A8="","",C8/12)</x:f>
        <x:v>0.010750000000000001</x:v>
      </x:c>
      <x:c r="F8" s="86" t="n">
        <x:f>IF(A8="","",B8*E8)</x:f>
        <x:v>11.825000000000001</x:v>
      </x:c>
      <x:c r="G8" s="44" t="n">
        <x:f>IF(A8="","",IFERROR(B8/SUM($B$5:$B$24),0))</x:f>
        <x:v>0.06707317073170732</x:v>
      </x:c>
      <x:c r="H8" t="str">
        <x:f>IF(A8="","",IF(C8&gt;=0.12,"Sehr hoch",IF(C8&gt;=0.07,"Hoch",IF(C8&gt;=0.03,"Mittel","Niedrig"))))</x:f>
        <x:v>Sehr hoch</x:v>
      </x:c>
    </x:row>
    <x:row r="9">
      <x:c r="A9" t="n">
        <x:f>Schulden!A9</x:f>
        <x:v>0</x:v>
      </x:c>
      <x:c r="B9" s="86" t="n">
        <x:f>Schulden!C9</x:f>
        <x:v>0</x:v>
      </x:c>
      <x:c r="C9" s="90" t="n">
        <x:f>Schulden!D9</x:f>
        <x:v>0</x:v>
      </x:c>
      <x:c r="D9" s="86" t="n">
        <x:f>Schulden!E9</x:f>
        <x:v>0</x:v>
      </x:c>
      <x:c r="E9" s="86" t="str">
        <x:f>IF(A9="","",C9/12)</x:f>
      </x:c>
      <x:c r="F9" s="86" t="str">
        <x:f>IF(A9="","",B9*E9)</x:f>
      </x:c>
      <x:c r="G9" s="44" t="str">
        <x:f>IF(A9="","",IFERROR(B9/SUM($B$5:$B$24),0))</x:f>
      </x:c>
      <x:c r="H9" t="str">
        <x:f>IF(A9="","",IF(C9&gt;=0.12,"Sehr hoch",IF(C9&gt;=0.07,"Hoch",IF(C9&gt;=0.03,"Mittel","Niedrig"))))</x:f>
      </x:c>
    </x:row>
    <x:row r="10">
      <x:c r="A10" t="n">
        <x:f>Schulden!A10</x:f>
        <x:v>0</x:v>
      </x:c>
      <x:c r="B10" s="86" t="n">
        <x:f>Schulden!C10</x:f>
        <x:v>0</x:v>
      </x:c>
      <x:c r="C10" s="90" t="n">
        <x:f>Schulden!D10</x:f>
        <x:v>0</x:v>
      </x:c>
      <x:c r="D10" s="86" t="n">
        <x:f>Schulden!E10</x:f>
        <x:v>0</x:v>
      </x:c>
      <x:c r="E10" s="86" t="str">
        <x:f>IF(A10="","",C10/12)</x:f>
      </x:c>
      <x:c r="F10" s="86" t="str">
        <x:f>IF(A10="","",B10*E10)</x:f>
      </x:c>
      <x:c r="G10" s="44" t="str">
        <x:f>IF(A10="","",IFERROR(B10/SUM($B$5:$B$24),0))</x:f>
      </x:c>
      <x:c r="H10" t="str">
        <x:f>IF(A10="","",IF(C10&gt;=0.12,"Sehr hoch",IF(C10&gt;=0.07,"Hoch",IF(C10&gt;=0.03,"Mittel","Niedrig"))))</x:f>
      </x:c>
    </x:row>
    <x:row r="11">
      <x:c r="A11" t="n">
        <x:f>Schulden!A11</x:f>
        <x:v>0</x:v>
      </x:c>
      <x:c r="B11" s="86" t="n">
        <x:f>Schulden!C11</x:f>
        <x:v>0</x:v>
      </x:c>
      <x:c r="C11" s="90" t="n">
        <x:f>Schulden!D11</x:f>
        <x:v>0</x:v>
      </x:c>
      <x:c r="D11" s="86" t="n">
        <x:f>Schulden!E11</x:f>
        <x:v>0</x:v>
      </x:c>
      <x:c r="E11" s="86" t="str">
        <x:f>IF(A11="","",C11/12)</x:f>
      </x:c>
      <x:c r="F11" s="86" t="str">
        <x:f>IF(A11="","",B11*E11)</x:f>
      </x:c>
      <x:c r="G11" s="44" t="str">
        <x:f>IF(A11="","",IFERROR(B11/SUM($B$5:$B$24),0))</x:f>
      </x:c>
      <x:c r="H11" t="str">
        <x:f>IF(A11="","",IF(C11&gt;=0.12,"Sehr hoch",IF(C11&gt;=0.07,"Hoch",IF(C11&gt;=0.03,"Mittel","Niedrig"))))</x:f>
      </x:c>
    </x:row>
    <x:row r="12">
      <x:c r="A12" t="n">
        <x:f>Schulden!A12</x:f>
        <x:v>0</x:v>
      </x:c>
      <x:c r="B12" s="86" t="n">
        <x:f>Schulden!C12</x:f>
        <x:v>0</x:v>
      </x:c>
      <x:c r="C12" s="90" t="n">
        <x:f>Schulden!D12</x:f>
        <x:v>0</x:v>
      </x:c>
      <x:c r="D12" s="86" t="n">
        <x:f>Schulden!E12</x:f>
        <x:v>0</x:v>
      </x:c>
      <x:c r="E12" s="86" t="str">
        <x:f>IF(A12="","",C12/12)</x:f>
      </x:c>
      <x:c r="F12" s="86" t="str">
        <x:f>IF(A12="","",B12*E12)</x:f>
      </x:c>
      <x:c r="G12" s="44" t="str">
        <x:f>IF(A12="","",IFERROR(B12/SUM($B$5:$B$24),0))</x:f>
      </x:c>
      <x:c r="H12" t="str">
        <x:f>IF(A12="","",IF(C12&gt;=0.12,"Sehr hoch",IF(C12&gt;=0.07,"Hoch",IF(C12&gt;=0.03,"Mittel","Niedrig"))))</x:f>
      </x:c>
    </x:row>
    <x:row r="13">
      <x:c r="A13" t="n">
        <x:f>Schulden!A13</x:f>
        <x:v>0</x:v>
      </x:c>
      <x:c r="B13" s="86" t="n">
        <x:f>Schulden!C13</x:f>
        <x:v>0</x:v>
      </x:c>
      <x:c r="C13" s="90" t="n">
        <x:f>Schulden!D13</x:f>
        <x:v>0</x:v>
      </x:c>
      <x:c r="D13" s="86" t="n">
        <x:f>Schulden!E13</x:f>
        <x:v>0</x:v>
      </x:c>
      <x:c r="E13" s="86" t="str">
        <x:f>IF(A13="","",C13/12)</x:f>
      </x:c>
      <x:c r="F13" s="86" t="str">
        <x:f>IF(A13="","",B13*E13)</x:f>
      </x:c>
      <x:c r="G13" s="44" t="str">
        <x:f>IF(A13="","",IFERROR(B13/SUM($B$5:$B$24),0))</x:f>
      </x:c>
      <x:c r="H13" t="str">
        <x:f>IF(A13="","",IF(C13&gt;=0.12,"Sehr hoch",IF(C13&gt;=0.07,"Hoch",IF(C13&gt;=0.03,"Mittel","Niedrig"))))</x:f>
      </x:c>
    </x:row>
    <x:row r="14">
      <x:c r="A14" t="n">
        <x:f>Schulden!A14</x:f>
        <x:v>0</x:v>
      </x:c>
      <x:c r="B14" s="86" t="n">
        <x:f>Schulden!C14</x:f>
        <x:v>0</x:v>
      </x:c>
      <x:c r="C14" s="90" t="n">
        <x:f>Schulden!D14</x:f>
        <x:v>0</x:v>
      </x:c>
      <x:c r="D14" s="86" t="n">
        <x:f>Schulden!E14</x:f>
        <x:v>0</x:v>
      </x:c>
      <x:c r="E14" s="86" t="str">
        <x:f>IF(A14="","",C14/12)</x:f>
      </x:c>
      <x:c r="F14" s="86" t="str">
        <x:f>IF(A14="","",B14*E14)</x:f>
      </x:c>
      <x:c r="G14" s="44" t="str">
        <x:f>IF(A14="","",IFERROR(B14/SUM($B$5:$B$24),0))</x:f>
      </x:c>
      <x:c r="H14" t="str">
        <x:f>IF(A14="","",IF(C14&gt;=0.12,"Sehr hoch",IF(C14&gt;=0.07,"Hoch",IF(C14&gt;=0.03,"Mittel","Niedrig"))))</x:f>
      </x:c>
    </x:row>
    <x:row r="15">
      <x:c r="A15" t="n">
        <x:f>Schulden!A15</x:f>
        <x:v>0</x:v>
      </x:c>
      <x:c r="B15" s="86" t="n">
        <x:f>Schulden!C15</x:f>
        <x:v>0</x:v>
      </x:c>
      <x:c r="C15" s="90" t="n">
        <x:f>Schulden!D15</x:f>
        <x:v>0</x:v>
      </x:c>
      <x:c r="D15" s="86" t="n">
        <x:f>Schulden!E15</x:f>
        <x:v>0</x:v>
      </x:c>
      <x:c r="E15" s="86" t="str">
        <x:f>IF(A15="","",C15/12)</x:f>
      </x:c>
      <x:c r="F15" s="86" t="str">
        <x:f>IF(A15="","",B15*E15)</x:f>
      </x:c>
      <x:c r="G15" s="44" t="str">
        <x:f>IF(A15="","",IFERROR(B15/SUM($B$5:$B$24),0))</x:f>
      </x:c>
      <x:c r="H15" t="str">
        <x:f>IF(A15="","",IF(C15&gt;=0.12,"Sehr hoch",IF(C15&gt;=0.07,"Hoch",IF(C15&gt;=0.03,"Mittel","Niedrig"))))</x:f>
      </x:c>
    </x:row>
    <x:row r="16">
      <x:c r="A16" t="n">
        <x:f>Schulden!A16</x:f>
        <x:v>0</x:v>
      </x:c>
      <x:c r="B16" s="86" t="n">
        <x:f>Schulden!C16</x:f>
        <x:v>0</x:v>
      </x:c>
      <x:c r="C16" s="90" t="n">
        <x:f>Schulden!D16</x:f>
        <x:v>0</x:v>
      </x:c>
      <x:c r="D16" s="86" t="n">
        <x:f>Schulden!E16</x:f>
        <x:v>0</x:v>
      </x:c>
      <x:c r="E16" s="86" t="str">
        <x:f>IF(A16="","",C16/12)</x:f>
      </x:c>
      <x:c r="F16" s="86" t="str">
        <x:f>IF(A16="","",B16*E16)</x:f>
      </x:c>
      <x:c r="G16" s="44" t="str">
        <x:f>IF(A16="","",IFERROR(B16/SUM($B$5:$B$24),0))</x:f>
      </x:c>
      <x:c r="H16" t="str">
        <x:f>IF(A16="","",IF(C16&gt;=0.12,"Sehr hoch",IF(C16&gt;=0.07,"Hoch",IF(C16&gt;=0.03,"Mittel","Niedrig"))))</x:f>
      </x:c>
    </x:row>
    <x:row r="17">
      <x:c r="A17" t="n">
        <x:f>Schulden!A17</x:f>
        <x:v>0</x:v>
      </x:c>
      <x:c r="B17" s="86" t="n">
        <x:f>Schulden!C17</x:f>
        <x:v>0</x:v>
      </x:c>
      <x:c r="C17" s="90" t="n">
        <x:f>Schulden!D17</x:f>
        <x:v>0</x:v>
      </x:c>
      <x:c r="D17" s="86" t="n">
        <x:f>Schulden!E17</x:f>
        <x:v>0</x:v>
      </x:c>
      <x:c r="E17" s="86" t="str">
        <x:f>IF(A17="","",C17/12)</x:f>
      </x:c>
      <x:c r="F17" s="86" t="str">
        <x:f>IF(A17="","",B17*E17)</x:f>
      </x:c>
      <x:c r="G17" s="44" t="str">
        <x:f>IF(A17="","",IFERROR(B17/SUM($B$5:$B$24),0))</x:f>
      </x:c>
      <x:c r="H17" t="str">
        <x:f>IF(A17="","",IF(C17&gt;=0.12,"Sehr hoch",IF(C17&gt;=0.07,"Hoch",IF(C17&gt;=0.03,"Mittel","Niedrig"))))</x:f>
      </x:c>
    </x:row>
    <x:row r="18">
      <x:c r="A18" t="n">
        <x:f>Schulden!A18</x:f>
        <x:v>0</x:v>
      </x:c>
      <x:c r="B18" s="86" t="n">
        <x:f>Schulden!C18</x:f>
        <x:v>0</x:v>
      </x:c>
      <x:c r="C18" s="90" t="n">
        <x:f>Schulden!D18</x:f>
        <x:v>0</x:v>
      </x:c>
      <x:c r="D18" s="86" t="n">
        <x:f>Schulden!E18</x:f>
        <x:v>0</x:v>
      </x:c>
      <x:c r="E18" s="86" t="str">
        <x:f>IF(A18="","",C18/12)</x:f>
      </x:c>
      <x:c r="F18" s="86" t="str">
        <x:f>IF(A18="","",B18*E18)</x:f>
      </x:c>
      <x:c r="G18" s="44" t="str">
        <x:f>IF(A18="","",IFERROR(B18/SUM($B$5:$B$24),0))</x:f>
      </x:c>
      <x:c r="H18" t="str">
        <x:f>IF(A18="","",IF(C18&gt;=0.12,"Sehr hoch",IF(C18&gt;=0.07,"Hoch",IF(C18&gt;=0.03,"Mittel","Niedrig"))))</x:f>
      </x:c>
    </x:row>
    <x:row r="19">
      <x:c r="A19" t="n">
        <x:f>Schulden!A19</x:f>
        <x:v>0</x:v>
      </x:c>
      <x:c r="B19" s="86" t="n">
        <x:f>Schulden!C19</x:f>
        <x:v>0</x:v>
      </x:c>
      <x:c r="C19" s="90" t="n">
        <x:f>Schulden!D19</x:f>
        <x:v>0</x:v>
      </x:c>
      <x:c r="D19" s="86" t="n">
        <x:f>Schulden!E19</x:f>
        <x:v>0</x:v>
      </x:c>
      <x:c r="E19" s="86" t="str">
        <x:f>IF(A19="","",C19/12)</x:f>
      </x:c>
      <x:c r="F19" s="86" t="str">
        <x:f>IF(A19="","",B19*E19)</x:f>
      </x:c>
      <x:c r="G19" s="44" t="str">
        <x:f>IF(A19="","",IFERROR(B19/SUM($B$5:$B$24),0))</x:f>
      </x:c>
      <x:c r="H19" t="str">
        <x:f>IF(A19="","",IF(C19&gt;=0.12,"Sehr hoch",IF(C19&gt;=0.07,"Hoch",IF(C19&gt;=0.03,"Mittel","Niedrig"))))</x:f>
      </x:c>
    </x:row>
    <x:row r="20">
      <x:c r="A20" t="n">
        <x:f>Schulden!A20</x:f>
        <x:v>0</x:v>
      </x:c>
      <x:c r="B20" s="86" t="n">
        <x:f>Schulden!C20</x:f>
        <x:v>0</x:v>
      </x:c>
      <x:c r="C20" s="90" t="n">
        <x:f>Schulden!D20</x:f>
        <x:v>0</x:v>
      </x:c>
      <x:c r="D20" s="86" t="n">
        <x:f>Schulden!E20</x:f>
        <x:v>0</x:v>
      </x:c>
      <x:c r="E20" s="86" t="str">
        <x:f>IF(A20="","",C20/12)</x:f>
      </x:c>
      <x:c r="F20" s="86" t="str">
        <x:f>IF(A20="","",B20*E20)</x:f>
      </x:c>
      <x:c r="G20" s="44" t="str">
        <x:f>IF(A20="","",IFERROR(B20/SUM($B$5:$B$24),0))</x:f>
      </x:c>
      <x:c r="H20" t="str">
        <x:f>IF(A20="","",IF(C20&gt;=0.12,"Sehr hoch",IF(C20&gt;=0.07,"Hoch",IF(C20&gt;=0.03,"Mittel","Niedrig"))))</x:f>
      </x:c>
    </x:row>
    <x:row r="21">
      <x:c r="A21" t="n">
        <x:f>Schulden!A21</x:f>
        <x:v>0</x:v>
      </x:c>
      <x:c r="B21" s="86" t="n">
        <x:f>Schulden!C21</x:f>
        <x:v>0</x:v>
      </x:c>
      <x:c r="C21" s="90" t="n">
        <x:f>Schulden!D21</x:f>
        <x:v>0</x:v>
      </x:c>
      <x:c r="D21" s="86" t="n">
        <x:f>Schulden!E21</x:f>
        <x:v>0</x:v>
      </x:c>
      <x:c r="E21" s="86" t="str">
        <x:f>IF(A21="","",C21/12)</x:f>
      </x:c>
      <x:c r="F21" s="86" t="str">
        <x:f>IF(A21="","",B21*E21)</x:f>
      </x:c>
      <x:c r="G21" s="44" t="str">
        <x:f>IF(A21="","",IFERROR(B21/SUM($B$5:$B$24),0))</x:f>
      </x:c>
      <x:c r="H21" t="str">
        <x:f>IF(A21="","",IF(C21&gt;=0.12,"Sehr hoch",IF(C21&gt;=0.07,"Hoch",IF(C21&gt;=0.03,"Mittel","Niedrig"))))</x:f>
      </x:c>
    </x:row>
    <x:row r="22">
      <x:c r="A22" t="n">
        <x:f>Schulden!A22</x:f>
        <x:v>0</x:v>
      </x:c>
      <x:c r="B22" s="86" t="n">
        <x:f>Schulden!C22</x:f>
        <x:v>0</x:v>
      </x:c>
      <x:c r="C22" s="90" t="n">
        <x:f>Schulden!D22</x:f>
        <x:v>0</x:v>
      </x:c>
      <x:c r="D22" s="86" t="n">
        <x:f>Schulden!E22</x:f>
        <x:v>0</x:v>
      </x:c>
      <x:c r="E22" s="86" t="str">
        <x:f>IF(A22="","",C22/12)</x:f>
      </x:c>
      <x:c r="F22" s="86" t="str">
        <x:f>IF(A22="","",B22*E22)</x:f>
      </x:c>
      <x:c r="G22" s="44" t="str">
        <x:f>IF(A22="","",IFERROR(B22/SUM($B$5:$B$24),0))</x:f>
      </x:c>
      <x:c r="H22" t="str">
        <x:f>IF(A22="","",IF(C22&gt;=0.12,"Sehr hoch",IF(C22&gt;=0.07,"Hoch",IF(C22&gt;=0.03,"Mittel","Niedrig"))))</x:f>
      </x:c>
    </x:row>
    <x:row r="23">
      <x:c r="A23" t="n">
        <x:f>Schulden!A23</x:f>
        <x:v>0</x:v>
      </x:c>
      <x:c r="B23" s="86" t="n">
        <x:f>Schulden!C23</x:f>
        <x:v>0</x:v>
      </x:c>
      <x:c r="C23" s="90" t="n">
        <x:f>Schulden!D23</x:f>
        <x:v>0</x:v>
      </x:c>
      <x:c r="D23" s="86" t="n">
        <x:f>Schulden!E23</x:f>
        <x:v>0</x:v>
      </x:c>
      <x:c r="E23" s="86" t="str">
        <x:f>IF(A23="","",C23/12)</x:f>
      </x:c>
      <x:c r="F23" s="86" t="str">
        <x:f>IF(A23="","",B23*E23)</x:f>
      </x:c>
      <x:c r="G23" s="44" t="str">
        <x:f>IF(A23="","",IFERROR(B23/SUM($B$5:$B$24),0))</x:f>
      </x:c>
      <x:c r="H23" t="str">
        <x:f>IF(A23="","",IF(C23&gt;=0.12,"Sehr hoch",IF(C23&gt;=0.07,"Hoch",IF(C23&gt;=0.03,"Mittel","Niedrig"))))</x:f>
      </x:c>
    </x:row>
    <x:row r="24">
      <x:c r="A24" t="n">
        <x:f>Schulden!A24</x:f>
        <x:v>0</x:v>
      </x:c>
      <x:c r="B24" s="86" t="n">
        <x:f>Schulden!C24</x:f>
        <x:v>0</x:v>
      </x:c>
      <x:c r="C24" s="90" t="n">
        <x:f>Schulden!D24</x:f>
        <x:v>0</x:v>
      </x:c>
      <x:c r="D24" s="86" t="n">
        <x:f>Schulden!E24</x:f>
        <x:v>0</x:v>
      </x:c>
      <x:c r="E24" s="86" t="str">
        <x:f>IF(A24="","",C24/12)</x:f>
      </x:c>
      <x:c r="F24" s="86" t="str">
        <x:f>IF(A24="","",B24*E24)</x:f>
      </x:c>
      <x:c r="G24" s="44" t="str">
        <x:f>IF(A24="","",IFERROR(B24/SUM($B$5:$B$24),0))</x:f>
      </x:c>
      <x:c r="H24" t="str">
        <x:f>IF(A24="","",IF(C24&gt;=0.12,"Sehr hoch",IF(C24&gt;=0.07,"Hoch",IF(C24&gt;=0.03,"Mittel","Niedrig"))))</x:f>
      </x:c>
    </x:row>
  </x:sheetData>
  <x:mergeCells>
    <x:mergeCell ref="A1:H1"/>
    <x:mergeCell ref="A2:H2"/>
  </x:mergeCells>
  <x:pageMargins left="0.7" right="0.7" top="0.75" bottom="0.75" header="0.3" footer="0.3"/>
</x:worksheet>
</file>

<file path=xl/worksheets/sheet21.xml><?xml version="1.0" encoding="utf-8"?>
<x:worksheet xmlns:x="http://schemas.openxmlformats.org/spreadsheetml/2006/main">
  <x:sheetFormatPr defaultRowHeight="15"/>
  <x:cols>
    <x:col min="1" max="1" width="24" hidden="0" customWidth="1"/>
    <x:col min="2" max="2" width="17" hidden="0" customWidth="1"/>
    <x:col min="3" max="3" width="16" hidden="0" customWidth="1"/>
    <x:col min="4" max="4" width="18" hidden="0" customWidth="1"/>
    <x:col min="6" max="6" width="10" hidden="0" customWidth="1"/>
    <x:col min="7" max="7" width="15" hidden="0" customWidth="1"/>
    <x:col min="8" max="8" width="15" hidden="0" customWidth="1"/>
    <x:col min="9" max="9" width="15" hidden="0" customWidth="1"/>
  </x:cols>
  <x:sheetData>
    <x:row r="1" ht="28" customHeight="1">
      <x:c r="A1" s="74" t="str">
        <x:v>Jahres-Dashboard</x:v>
      </x:c>
      <x:c r="B1" s="74"/>
      <x:c r="C1" s="74"/>
      <x:c r="D1" s="74"/>
      <x:c r="E1" s="74"/>
      <x:c r="F1" s="74"/>
      <x:c r="G1" s="74"/>
      <x:c r="H1" s="74"/>
      <x:c r="I1" s="74"/>
    </x:row>
    <x:row r="2" ht="24" customHeight="1">
      <x:c r="A2" s="77" t="str">
        <x:v>Gesamtübersicht aus den bestehenden Tabellen – ohne zusätzliche Diagrammobjekte für maximale Excel-Kompatibilität.</x:v>
      </x:c>
      <x:c r="B2" s="77"/>
      <x:c r="C2" s="77"/>
      <x:c r="D2" s="77"/>
      <x:c r="E2" s="77"/>
      <x:c r="F2" s="77"/>
      <x:c r="G2" s="77"/>
      <x:c r="H2" s="77"/>
      <x:c r="I2" s="77"/>
    </x:row>
    <x:row r="4">
      <x:c r="A4" s="82" t="str">
        <x:v>Kennzahl</x:v>
      </x:c>
      <x:c r="B4" s="82" t="str">
        <x:v>Aktuell</x:v>
      </x:c>
      <x:c r="C4" s="82" t="str">
        <x:v>Referenz</x:v>
      </x:c>
      <x:c r="D4" s="82" t="str">
        <x:v>Einordnung</x:v>
      </x:c>
      <x:c r="F4" s="82" t="str">
        <x:v>Monat</x:v>
      </x:c>
      <x:c r="G4" s="82" t="str">
        <x:v>Einnahmen</x:v>
      </x:c>
      <x:c r="H4" s="82" t="str">
        <x:v>Ausgaben</x:v>
      </x:c>
      <x:c r="I4" s="82" t="str">
        <x:v>Saldo</x:v>
      </x:c>
    </x:row>
    <x:row r="5">
      <x:c r="A5" t="str">
        <x:v>Einnahmen Jahr</x:v>
      </x:c>
      <x:c r="B5" s="86" t="n">
        <x:f>SUM(Monatsvergleich!B5:B16)</x:f>
        <x:v>3200</x:v>
      </x:c>
      <x:c r="F5" t="str">
        <x:v>Jan</x:v>
      </x:c>
      <x:c r="G5" s="86" t="n">
        <x:f>Monatsvergleich!B5</x:f>
        <x:v>0</x:v>
      </x:c>
      <x:c r="H5" s="86" t="n">
        <x:f>Monatsvergleich!C5</x:f>
        <x:v>0</x:v>
      </x:c>
      <x:c r="I5" s="86" t="n">
        <x:f>Monatsvergleich!D5</x:f>
        <x:v>0</x:v>
      </x:c>
    </x:row>
    <x:row r="6">
      <x:c r="A6" t="str">
        <x:v>Ausgaben Jahr</x:v>
      </x:c>
      <x:c r="B6" s="86" t="n">
        <x:f>SUM(Monatsvergleich!C5:C16)</x:f>
        <x:v>1280</x:v>
      </x:c>
      <x:c r="F6" t="str">
        <x:v>Feb</x:v>
      </x:c>
      <x:c r="G6" s="86" t="n">
        <x:f>Monatsvergleich!B6</x:f>
        <x:v>0</x:v>
      </x:c>
      <x:c r="H6" s="86" t="n">
        <x:f>Monatsvergleich!C6</x:f>
        <x:v>0</x:v>
      </x:c>
      <x:c r="I6" s="86" t="n">
        <x:f>Monatsvergleich!D6</x:f>
        <x:v>0</x:v>
      </x:c>
    </x:row>
    <x:row r="7">
      <x:c r="A7" t="str">
        <x:v>Überschuss Jahr</x:v>
      </x:c>
      <x:c r="B7" s="86" t="n">
        <x:f>B5-B6</x:f>
        <x:v>1920</x:v>
      </x:c>
      <x:c r="F7" t="str">
        <x:v>Mär</x:v>
      </x:c>
      <x:c r="G7" s="86" t="n">
        <x:f>Monatsvergleich!B7</x:f>
        <x:v>0</x:v>
      </x:c>
      <x:c r="H7" s="86" t="n">
        <x:f>Monatsvergleich!C7</x:f>
        <x:v>0</x:v>
      </x:c>
      <x:c r="I7" s="86" t="n">
        <x:f>Monatsvergleich!D7</x:f>
        <x:v>0</x:v>
      </x:c>
    </x:row>
    <x:row r="8">
      <x:c r="A8" t="str">
        <x:v>Sparquote</x:v>
      </x:c>
      <x:c r="B8" s="85" t="n">
        <x:f>IFERROR(B7/B5,0)</x:f>
        <x:v>0.6</x:v>
      </x:c>
      <x:c r="C8" s="85" t="n">
        <x:v>0.1</x:v>
      </x:c>
      <x:c r="D8" t="str">
        <x:f>IF(B8&gt;=C8,"Im Ziel","Unter Ziel")</x:f>
        <x:v>Im Ziel</x:v>
      </x:c>
      <x:c r="F8" t="str">
        <x:v>Apr</x:v>
      </x:c>
      <x:c r="G8" s="86" t="n">
        <x:f>Monatsvergleich!B8</x:f>
        <x:v>0</x:v>
      </x:c>
      <x:c r="H8" s="86" t="n">
        <x:f>Monatsvergleich!C8</x:f>
        <x:v>0</x:v>
      </x:c>
      <x:c r="I8" s="86" t="n">
        <x:f>Monatsvergleich!D8</x:f>
        <x:v>0</x:v>
      </x:c>
    </x:row>
    <x:row r="9">
      <x:c r="A9" t="str">
        <x:v>Fixkostenquote</x:v>
      </x:c>
      <x:c r="B9" s="85" t="n">
        <x:f>IFERROR(SUM(Fixkosten!E5:E200)/(B5/12),0)</x:f>
        <x:v>4.4137125</x:v>
      </x:c>
      <x:c r="C9" s="85" t="n">
        <x:v>0.5</x:v>
      </x:c>
      <x:c r="D9" t="str">
        <x:f>IF(B9&lt;=C9,"Im Ziel","Hoch")</x:f>
        <x:v>Hoch</x:v>
      </x:c>
      <x:c r="F9" t="str">
        <x:v>Mai</x:v>
      </x:c>
      <x:c r="G9" s="86" t="n">
        <x:f>Monatsvergleich!B9</x:f>
        <x:v>0</x:v>
      </x:c>
      <x:c r="H9" s="86" t="n">
        <x:f>Monatsvergleich!C9</x:f>
        <x:v>0</x:v>
      </x:c>
      <x:c r="I9" s="86" t="n">
        <x:f>Monatsvergleich!D9</x:f>
        <x:v>0</x:v>
      </x:c>
    </x:row>
    <x:row r="10">
      <x:c r="A10" t="str">
        <x:v>Nettovermögen</x:v>
      </x:c>
      <x:c r="B10" s="86" t="n">
        <x:f>SUM('Vermögen'!D5:D200)-SUM(Schulden!C5:C200)</x:f>
        <x:v>-500</x:v>
      </x:c>
      <x:c r="F10" t="str">
        <x:v>Jun</x:v>
      </x:c>
      <x:c r="G10" s="86" t="n">
        <x:f>Monatsvergleich!B10</x:f>
        <x:v>0</x:v>
      </x:c>
      <x:c r="H10" s="86" t="n">
        <x:f>Monatsvergleich!C10</x:f>
        <x:v>0</x:v>
      </x:c>
      <x:c r="I10" s="86" t="n">
        <x:f>Monatsvergleich!D10</x:f>
        <x:v>0</x:v>
      </x:c>
    </x:row>
    <x:row r="11">
      <x:c r="A11" t="str">
        <x:v>Schulden gesamt</x:v>
      </x:c>
      <x:c r="B11" s="86" t="n">
        <x:f>SUM(Schulden!C5:C200)</x:f>
        <x:v>16400</x:v>
      </x:c>
      <x:c r="F11" t="str">
        <x:v>Jul</x:v>
      </x:c>
      <x:c r="G11" s="86" t="n">
        <x:f>Monatsvergleich!B11</x:f>
        <x:v>0</x:v>
      </x:c>
      <x:c r="H11" s="86" t="n">
        <x:f>Monatsvergleich!C11</x:f>
        <x:v>0</x:v>
      </x:c>
      <x:c r="I11" s="86" t="n">
        <x:f>Monatsvergleich!D11</x:f>
        <x:v>0</x:v>
      </x:c>
    </x:row>
    <x:row r="12">
      <x:c r="A12" t="str">
        <x:v>Rücklagen gesamt</x:v>
      </x:c>
      <x:c r="B12" s="86" t="n">
        <x:f>SUM('Rücklagen'!C5:C200)</x:f>
        <x:v>6050</x:v>
      </x:c>
      <x:c r="F12" t="str">
        <x:v>Aug</x:v>
      </x:c>
      <x:c r="G12" s="86" t="n">
        <x:f>Monatsvergleich!B12</x:f>
        <x:v>0</x:v>
      </x:c>
      <x:c r="H12" s="86" t="n">
        <x:f>Monatsvergleich!C12</x:f>
        <x:v>0</x:v>
      </x:c>
      <x:c r="I12" s="86" t="n">
        <x:f>Monatsvergleich!D12</x:f>
        <x:v>0</x:v>
      </x:c>
    </x:row>
    <x:row r="13">
      <x:c r="A13" t="str">
        <x:v>Notgroschen-Deckung</x:v>
      </x:c>
      <x:c r="B13" s="88" t="n">
        <x:f>Notgroschen!B10</x:f>
        <x:v>2.2950970170296197</x:v>
      </x:c>
      <x:c r="C13" s="88" t="n">
        <x:v>3</x:v>
      </x:c>
      <x:c r="D13" t="str">
        <x:f>IF(B13&gt;=C13,"Im Ziel","Aufbauen")</x:f>
        <x:v>Aufbauen</x:v>
      </x:c>
      <x:c r="F13" t="str">
        <x:v>Sep</x:v>
      </x:c>
      <x:c r="G13" s="86" t="n">
        <x:f>Monatsvergleich!B13</x:f>
        <x:v>3200</x:v>
      </x:c>
      <x:c r="H13" s="86" t="n">
        <x:f>Monatsvergleich!C13</x:f>
        <x:v>1280</x:v>
      </x:c>
      <x:c r="I13" s="86" t="n">
        <x:f>Monatsvergleich!D13</x:f>
        <x:v>1920</x:v>
      </x:c>
    </x:row>
    <x:row r="14">
      <x:c r="F14" t="str">
        <x:v>Okt</x:v>
      </x:c>
      <x:c r="G14" s="86" t="n">
        <x:f>Monatsvergleich!B14</x:f>
        <x:v>0</x:v>
      </x:c>
      <x:c r="H14" s="86" t="n">
        <x:f>Monatsvergleich!C14</x:f>
        <x:v>0</x:v>
      </x:c>
      <x:c r="I14" s="86" t="n">
        <x:f>Monatsvergleich!D14</x:f>
        <x:v>0</x:v>
      </x:c>
    </x:row>
    <x:row r="15">
      <x:c r="F15" t="str">
        <x:v>Nov</x:v>
      </x:c>
      <x:c r="G15" s="86" t="n">
        <x:f>Monatsvergleich!B15</x:f>
        <x:v>0</x:v>
      </x:c>
      <x:c r="H15" s="86" t="n">
        <x:f>Monatsvergleich!C15</x:f>
        <x:v>0</x:v>
      </x:c>
      <x:c r="I15" s="86" t="n">
        <x:f>Monatsvergleich!D15</x:f>
        <x:v>0</x:v>
      </x:c>
    </x:row>
    <x:row r="16">
      <x:c r="F16" t="str">
        <x:v>Dez</x:v>
      </x:c>
      <x:c r="G16" s="86" t="n">
        <x:f>Monatsvergleich!B16</x:f>
        <x:v>0</x:v>
      </x:c>
      <x:c r="H16" s="86" t="n">
        <x:f>Monatsvergleich!C16</x:f>
        <x:v>0</x:v>
      </x:c>
      <x:c r="I16" s="86" t="n">
        <x:f>Monatsvergleich!D16</x:f>
        <x:v>0</x:v>
      </x:c>
    </x:row>
  </x:sheetData>
  <x:mergeCells>
    <x:mergeCell ref="A1:I1"/>
    <x:mergeCell ref="A2:I2"/>
  </x:mergeCells>
  <x:pageMargins left="0.7" right="0.7" top="0.75" bottom="0.75" header="0.3" footer="0.3"/>
</x:worksheet>
</file>